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четы\2024\годовой\"/>
    </mc:Choice>
  </mc:AlternateContent>
  <xr:revisionPtr revIDLastSave="0" documentId="8_{E0D36DB3-4245-4B66-8ABC-CA02D1E726B8}" xr6:coauthVersionLast="47" xr6:coauthVersionMax="47" xr10:uidLastSave="{00000000-0000-0000-0000-000000000000}"/>
  <bookViews>
    <workbookView xWindow="-120" yWindow="-120" windowWidth="24240" windowHeight="13140" xr2:uid="{C0BD2459-9827-4E1C-A404-CA28A9E246EF}"/>
  </bookViews>
  <sheets>
    <sheet name="ТРАФАРЕТ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H22" i="1"/>
  <c r="E23" i="1"/>
  <c r="H23" i="1"/>
  <c r="E24" i="1"/>
  <c r="H24" i="1"/>
  <c r="C25" i="1"/>
  <c r="C49" i="1" s="1"/>
  <c r="C76" i="1" s="1"/>
  <c r="D25" i="1"/>
  <c r="D49" i="1" s="1"/>
  <c r="D76" i="1" s="1"/>
  <c r="E25" i="1"/>
  <c r="F25" i="1"/>
  <c r="F49" i="1" s="1"/>
  <c r="F76" i="1" s="1"/>
  <c r="G25" i="1"/>
  <c r="G49" i="1" s="1"/>
  <c r="G76" i="1" s="1"/>
  <c r="H25" i="1"/>
  <c r="E26" i="1"/>
  <c r="E29" i="1" s="1"/>
  <c r="E49" i="1" s="1"/>
  <c r="H26" i="1"/>
  <c r="E27" i="1"/>
  <c r="H27" i="1"/>
  <c r="E28" i="1"/>
  <c r="H28" i="1"/>
  <c r="C29" i="1"/>
  <c r="D29" i="1"/>
  <c r="F29" i="1"/>
  <c r="G29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E47" i="1"/>
  <c r="H47" i="1"/>
  <c r="E48" i="1"/>
  <c r="H48" i="1"/>
  <c r="C57" i="1"/>
  <c r="C75" i="1"/>
  <c r="D57" i="1"/>
  <c r="D75" i="1"/>
  <c r="F57" i="1"/>
  <c r="F75" i="1"/>
  <c r="G57" i="1"/>
  <c r="G75" i="1" s="1"/>
  <c r="E58" i="1"/>
  <c r="H58" i="1"/>
  <c r="E59" i="1"/>
  <c r="E57" i="1" s="1"/>
  <c r="H59" i="1"/>
  <c r="H57" i="1" s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E72" i="1"/>
  <c r="H72" i="1"/>
  <c r="E73" i="1"/>
  <c r="H73" i="1"/>
  <c r="E74" i="1"/>
  <c r="H74" i="1"/>
  <c r="E84" i="1"/>
  <c r="H84" i="1"/>
  <c r="E85" i="1"/>
  <c r="H85" i="1"/>
  <c r="E86" i="1"/>
  <c r="H86" i="1"/>
  <c r="E87" i="1"/>
  <c r="H87" i="1"/>
  <c r="E88" i="1"/>
  <c r="H88" i="1"/>
  <c r="C89" i="1"/>
  <c r="C100" i="1"/>
  <c r="C103" i="1" s="1"/>
  <c r="D89" i="1"/>
  <c r="D100" i="1"/>
  <c r="D103" i="1" s="1"/>
  <c r="F89" i="1"/>
  <c r="F100" i="1" s="1"/>
  <c r="F103" i="1" s="1"/>
  <c r="G89" i="1"/>
  <c r="G100" i="1"/>
  <c r="G103" i="1"/>
  <c r="E90" i="1"/>
  <c r="H90" i="1"/>
  <c r="H89" i="1"/>
  <c r="E91" i="1"/>
  <c r="E89" i="1" s="1"/>
  <c r="H91" i="1"/>
  <c r="E92" i="1"/>
  <c r="H92" i="1"/>
  <c r="E93" i="1"/>
  <c r="H93" i="1"/>
  <c r="E94" i="1"/>
  <c r="H94" i="1"/>
  <c r="E95" i="1"/>
  <c r="H95" i="1"/>
  <c r="E96" i="1"/>
  <c r="H96" i="1"/>
  <c r="E97" i="1"/>
  <c r="H97" i="1"/>
  <c r="E98" i="1"/>
  <c r="H98" i="1"/>
  <c r="E99" i="1"/>
  <c r="H99" i="1"/>
  <c r="E102" i="1"/>
  <c r="H102" i="1"/>
  <c r="H29" i="1" l="1"/>
  <c r="H49" i="1" s="1"/>
  <c r="H75" i="1"/>
  <c r="H100" i="1"/>
  <c r="H103" i="1" s="1"/>
  <c r="E75" i="1"/>
  <c r="E76" i="1" s="1"/>
  <c r="E100" i="1"/>
  <c r="E103" i="1" s="1"/>
  <c r="H76" i="1" l="1"/>
</calcChain>
</file>

<file path=xl/sharedStrings.xml><?xml version="1.0" encoding="utf-8"?>
<sst xmlns="http://schemas.openxmlformats.org/spreadsheetml/2006/main" count="274" uniqueCount="206">
  <si>
    <t>КОДЫ</t>
  </si>
  <si>
    <t>0503130</t>
  </si>
  <si>
    <t>на</t>
  </si>
  <si>
    <t>Наименование бюджета</t>
  </si>
  <si>
    <t>Периодичность:  годовая</t>
  </si>
  <si>
    <t>Единица измерения: руб</t>
  </si>
  <si>
    <t xml:space="preserve">383 </t>
  </si>
  <si>
    <t xml:space="preserve">      На начало года</t>
  </si>
  <si>
    <t xml:space="preserve">На конец отчетного периода </t>
  </si>
  <si>
    <t>итого</t>
  </si>
  <si>
    <t>А К Т И В</t>
  </si>
  <si>
    <t>2</t>
  </si>
  <si>
    <t>I. Нефинансовые активы</t>
  </si>
  <si>
    <t>010</t>
  </si>
  <si>
    <t>020</t>
  </si>
  <si>
    <t>030</t>
  </si>
  <si>
    <t>040</t>
  </si>
  <si>
    <t>050</t>
  </si>
  <si>
    <t>060</t>
  </si>
  <si>
    <t>070</t>
  </si>
  <si>
    <t>080</t>
  </si>
  <si>
    <t>Нефинансовые активы в пути (010700000)</t>
  </si>
  <si>
    <t>120</t>
  </si>
  <si>
    <t>150</t>
  </si>
  <si>
    <t xml:space="preserve">             Форма 0503130  с. 2</t>
  </si>
  <si>
    <t>II. Финансовые активы</t>
  </si>
  <si>
    <t>260</t>
  </si>
  <si>
    <t>290</t>
  </si>
  <si>
    <t>400</t>
  </si>
  <si>
    <t>П А С С И В</t>
  </si>
  <si>
    <t>III. Обязательства</t>
  </si>
  <si>
    <t>Расчеты по платежам в бюджеты (030300000)</t>
  </si>
  <si>
    <t>510</t>
  </si>
  <si>
    <t>IV. Финансовый результат</t>
  </si>
  <si>
    <t>100</t>
  </si>
  <si>
    <t>101</t>
  </si>
  <si>
    <t>Главный бухгалтер     ___________________</t>
  </si>
  <si>
    <t xml:space="preserve">БАЛАНС  </t>
  </si>
  <si>
    <t>Дата</t>
  </si>
  <si>
    <t>по ОКПО</t>
  </si>
  <si>
    <t>по ОКЕИ</t>
  </si>
  <si>
    <t>(расшифровка подписи)</t>
  </si>
  <si>
    <t>Руководитель              ______________________</t>
  </si>
  <si>
    <t xml:space="preserve">                                                  (подпись)                                                                                </t>
  </si>
  <si>
    <t>бюджетная деятельность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</si>
  <si>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</si>
  <si>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</si>
  <si>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</si>
  <si>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Глава по БК</t>
  </si>
  <si>
    <t>средства во временном распоряжении</t>
  </si>
  <si>
    <t xml:space="preserve">               Форма 0503130  с.4</t>
  </si>
  <si>
    <t>021</t>
  </si>
  <si>
    <t>130</t>
  </si>
  <si>
    <t>140</t>
  </si>
  <si>
    <t>Вложения в финансовые активы (021500000)</t>
  </si>
  <si>
    <t>внутриведомственные расчеты (030404000)</t>
  </si>
  <si>
    <t>Код
стро-ки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</si>
  <si>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
финансирования дефицита бюджета                                                 </t>
  </si>
  <si>
    <t>по ОКТМО</t>
  </si>
  <si>
    <t>570</t>
  </si>
  <si>
    <t>ИНН</t>
  </si>
  <si>
    <t>SECTIONS</t>
  </si>
  <si>
    <t>COLS</t>
  </si>
  <si>
    <t>COLS_OLAP</t>
  </si>
  <si>
    <t>ROWS</t>
  </si>
  <si>
    <t>ROWS_OLAP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</si>
  <si>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</si>
  <si>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</si>
  <si>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</si>
  <si>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</si>
  <si>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</si>
  <si>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</si>
  <si>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</si>
  <si>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</si>
  <si>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</si>
  <si>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CentralAccHead</t>
  </si>
  <si>
    <t>CentralAccHeadPost</t>
  </si>
  <si>
    <t>CentralAccOrg</t>
  </si>
  <si>
    <t>Executor</t>
  </si>
  <si>
    <t>ExecutorPhone</t>
  </si>
  <si>
    <t>ExecutorPost</t>
  </si>
  <si>
    <t>glbuhg</t>
  </si>
  <si>
    <t>glbuhg2</t>
  </si>
  <si>
    <t>ruk</t>
  </si>
  <si>
    <t>ruk2</t>
  </si>
  <si>
    <t>ОКВЭД</t>
  </si>
  <si>
    <t>Уменьшение стоимости основных средств**, всего*</t>
  </si>
  <si>
    <t>Нематериальные активы (балансовая стоимость, 010200000)*</t>
  </si>
  <si>
    <t>Уменьшение стоимости нематериальных активов**, всего*</t>
  </si>
  <si>
    <t>из них: 
амортизация нематериальных активов*</t>
  </si>
  <si>
    <t>051</t>
  </si>
  <si>
    <t>из них:
внеоборотные</t>
  </si>
  <si>
    <t>081</t>
  </si>
  <si>
    <t>Права пользования активами (011100000)** 
(остаточная стоимость), всего</t>
  </si>
  <si>
    <t>из них:
долгосрочные</t>
  </si>
  <si>
    <t>Вложения в нефинансовые активы (010600000), всего</t>
  </si>
  <si>
    <t>121</t>
  </si>
  <si>
    <t>160</t>
  </si>
  <si>
    <t>Затраты на изготовление готовой продукции, 
выполнение работ, услуг (010900000)</t>
  </si>
  <si>
    <t>Расходы будущих периодов (040150000)</t>
  </si>
  <si>
    <t>190</t>
  </si>
  <si>
    <t xml:space="preserve">               Форма 0503130  с.3</t>
  </si>
  <si>
    <t>200</t>
  </si>
  <si>
    <t>Денежные средства учреждения (020100000), всего</t>
  </si>
  <si>
    <t>201</t>
  </si>
  <si>
    <t>в кредитной организации (020120000), всего</t>
  </si>
  <si>
    <t>203</t>
  </si>
  <si>
    <t>204</t>
  </si>
  <si>
    <t>205</t>
  </si>
  <si>
    <t>из них:
на депозитах  (020122000), всего</t>
  </si>
  <si>
    <t>в том числе:
на лицевых счетах учреждения в органе казначейства
(020110000)</t>
  </si>
  <si>
    <t>206</t>
  </si>
  <si>
    <t>207</t>
  </si>
  <si>
    <t>Финансовые вложения (020400000), всего</t>
  </si>
  <si>
    <t>240</t>
  </si>
  <si>
    <t>241</t>
  </si>
  <si>
    <t>Дебиторская задолженность по доходам 
(020500000, 020900000), всего</t>
  </si>
  <si>
    <t>250</t>
  </si>
  <si>
    <t>251</t>
  </si>
  <si>
    <t>из них:
долгосрочная</t>
  </si>
  <si>
    <t>Дебиторская задолженность по выплатам (020600000, 020800000, 030300000), всего</t>
  </si>
  <si>
    <t>261</t>
  </si>
  <si>
    <t>Расчеты по кредитам, займам (ссудам) (020700000), всего</t>
  </si>
  <si>
    <t>270</t>
  </si>
  <si>
    <t>271</t>
  </si>
  <si>
    <t>280</t>
  </si>
  <si>
    <t>Прочие расчеты с дебиторами (021000000), всего</t>
  </si>
  <si>
    <t>282</t>
  </si>
  <si>
    <t>из них: 
расчеты по налоговым вычетам по НДС (021010000)</t>
  </si>
  <si>
    <t>340</t>
  </si>
  <si>
    <t>350</t>
  </si>
  <si>
    <t>Расчеты с кредиторами по долговым обязательствам
(030100000), всего</t>
  </si>
  <si>
    <t>401</t>
  </si>
  <si>
    <t>Кредиторская задолженность по выплатам (030200000, 020800000, 030402000, 030403000), всего</t>
  </si>
  <si>
    <t>410</t>
  </si>
  <si>
    <t>411</t>
  </si>
  <si>
    <t>420</t>
  </si>
  <si>
    <t>Иные расчеты, всего</t>
  </si>
  <si>
    <t>430</t>
  </si>
  <si>
    <t>в том числе:
расчеты по средствам, полученным во 
временное распоряжение (030401000)</t>
  </si>
  <si>
    <t>431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</si>
  <si>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</si>
  <si>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</si>
  <si>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</si>
  <si>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</si>
  <si>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</si>
  <si>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Кредиторская задолженность по доходам 
(020500000, 020900000), всего</t>
  </si>
  <si>
    <t>470</t>
  </si>
  <si>
    <t>471</t>
  </si>
  <si>
    <t>Доходы будущих периодов (040140000)</t>
  </si>
  <si>
    <t>520</t>
  </si>
  <si>
    <t>Резервы предстоящих расходов (040160000)</t>
  </si>
  <si>
    <t>Финансовый результат экономического субъекта</t>
  </si>
  <si>
    <t>550</t>
  </si>
  <si>
    <t>700</t>
  </si>
  <si>
    <t>Х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</si>
  <si>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</si>
  <si>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</si>
  <si>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</si>
  <si>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</si>
  <si>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</si>
  <si>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</si>
  <si>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</si>
  <si>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</si>
  <si>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</si>
  <si>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</si>
  <si>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</si>
  <si>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"________"    _______________  20___  г.</t>
  </si>
  <si>
    <t>Материальные запасы (010500000) (остаточная стоимость), всего</t>
  </si>
  <si>
    <t>110</t>
  </si>
  <si>
    <t>Затраты на биотрансформацию (011000000)</t>
  </si>
  <si>
    <t>170</t>
  </si>
  <si>
    <t>в иностранной валюте и драгоценных металлах 
(020127000)</t>
  </si>
  <si>
    <t>436</t>
  </si>
  <si>
    <t>437</t>
  </si>
  <si>
    <t>расчеты по вкладам товарищей по договору простого товарищества (0304T6000)</t>
  </si>
  <si>
    <t>расчеты с плательщиками по единому налоговому платежу (030407000)</t>
  </si>
  <si>
    <t>Биологические активы (011300000)** (остаточная стоимость)</t>
  </si>
  <si>
    <t>Итого по разделу I 
(стр. 030 + стр. 060 + стр. 070 + стр. 080 + стр. 100 + стр. 110 +
стр. 120 + стр. 130 + стр. 140 + стр. 150 + стр. 160 + стр. 170)</t>
  </si>
  <si>
    <t>Итого по разделу II 
(стр. 200 + стр. 240 + стр. 250 + стр. 260 + стр. 270 + стр. 280 + 
стр.290)</t>
  </si>
  <si>
    <t>БАЛАНС (стр. 190 + стр. 340)</t>
  </si>
  <si>
    <t>Итого по разделу III
(стр. 400 + стр. 410 + стр. 420 + стр. 430 + стр. 470 + стр. 510 + 
стр. 520)</t>
  </si>
  <si>
    <t>БАЛАНС (стр. 550 + стр. 570)</t>
  </si>
  <si>
    <t>Документ подписан ЭП:</t>
  </si>
  <si>
    <t>ГКОУ РО "Колушкинская специальная школа - интернат"</t>
  </si>
  <si>
    <t>Землянская Л.Г.</t>
  </si>
  <si>
    <t>01 января 2025 г.</t>
  </si>
  <si>
    <t>Полуэктова И.А.</t>
  </si>
  <si>
    <t>6133001903</t>
  </si>
  <si>
    <t>ГОД</t>
  </si>
  <si>
    <t>5</t>
  </si>
  <si>
    <t>01.01.2025</t>
  </si>
  <si>
    <t>3</t>
  </si>
  <si>
    <t>500</t>
  </si>
  <si>
    <t>Основные средства (балансовая стоимость, 010100000)*</t>
  </si>
  <si>
    <t>из них: 
 амортизация основных средств*</t>
  </si>
  <si>
    <t>Нематериальные активы** 
(остаточная стоимость, стр. 040 - стр. 050)</t>
  </si>
  <si>
    <t>Непроизведенные активы (010300000)**
 (остаточная стоимость)</t>
  </si>
  <si>
    <t>Нефинансовые активы имущества казны (010800000)** 
(остаточная стоимость)</t>
  </si>
  <si>
    <t>Основные средства (остаточная стоимость, стр. 010 - стр. 020)</t>
  </si>
  <si>
    <t>в кассе учреждения  (020130000)</t>
  </si>
  <si>
    <t>Колушкинск Ш/и</t>
  </si>
  <si>
    <t>Землянская Людмила Григорьевна</t>
  </si>
  <si>
    <t>5BE86611D173417868B74F80718DFBD2</t>
  </si>
  <si>
    <t>Федеральное казначейство</t>
  </si>
  <si>
    <t>BCC01B5DFEA71981CE7D7CE00F12D3F579EE2B02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</si>
</sst>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5" fillId="0" borderId="0"/>
    <xf numFmtId="0" fontId="29" fillId="0" borderId="0"/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4" fillId="0" borderId="10" xfId="0" applyFont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13" xfId="0" applyNumberFormat="1" applyFont="1" applyBorder="1" applyAlignment="1">
      <alignment horizontal="center"/>
    </xf>
    <xf numFmtId="0" fontId="2" fillId="0" borderId="12" xfId="0" applyFont="1" applyBorder="1"/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3" fillId="24" borderId="0" xfId="0" applyNumberFormat="1" applyFont="1" applyFill="1" applyAlignment="1">
      <alignment horizontal="center" wrapText="1"/>
    </xf>
    <xf numFmtId="49" fontId="2" fillId="24" borderId="17" xfId="0" applyNumberFormat="1" applyFont="1" applyFill="1" applyBorder="1" applyAlignment="1">
      <alignment horizontal="center"/>
    </xf>
    <xf numFmtId="164" fontId="2" fillId="24" borderId="18" xfId="0" applyNumberFormat="1" applyFont="1" applyFill="1" applyBorder="1" applyAlignment="1">
      <alignment horizontal="center"/>
    </xf>
    <xf numFmtId="164" fontId="2" fillId="24" borderId="19" xfId="0" applyNumberFormat="1" applyFont="1" applyFill="1" applyBorder="1" applyAlignment="1">
      <alignment horizontal="center" vertical="top"/>
    </xf>
    <xf numFmtId="49" fontId="2" fillId="24" borderId="20" xfId="0" applyNumberFormat="1" applyFont="1" applyFill="1" applyBorder="1" applyAlignment="1">
      <alignment wrapText="1"/>
    </xf>
    <xf numFmtId="49" fontId="2" fillId="24" borderId="21" xfId="0" applyNumberFormat="1" applyFont="1" applyFill="1" applyBorder="1" applyAlignment="1">
      <alignment horizontal="center"/>
    </xf>
    <xf numFmtId="49" fontId="2" fillId="24" borderId="20" xfId="0" applyNumberFormat="1" applyFont="1" applyFill="1" applyBorder="1" applyAlignment="1">
      <alignment horizontal="left" wrapText="1"/>
    </xf>
    <xf numFmtId="49" fontId="2" fillId="24" borderId="22" xfId="0" applyNumberFormat="1" applyFont="1" applyFill="1" applyBorder="1" applyAlignment="1">
      <alignment horizontal="left" wrapText="1"/>
    </xf>
    <xf numFmtId="49" fontId="2" fillId="24" borderId="23" xfId="0" applyNumberFormat="1" applyFont="1" applyFill="1" applyBorder="1" applyAlignment="1">
      <alignment horizontal="left" wrapText="1"/>
    </xf>
    <xf numFmtId="49" fontId="2" fillId="24" borderId="24" xfId="0" applyNumberFormat="1" applyFont="1" applyFill="1" applyBorder="1" applyAlignment="1">
      <alignment horizontal="center"/>
    </xf>
    <xf numFmtId="49" fontId="2" fillId="24" borderId="25" xfId="0" applyNumberFormat="1" applyFont="1" applyFill="1" applyBorder="1" applyAlignment="1">
      <alignment horizontal="center"/>
    </xf>
    <xf numFmtId="49" fontId="3" fillId="0" borderId="12" xfId="0" applyNumberFormat="1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164" fontId="2" fillId="24" borderId="19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24" borderId="26" xfId="0" applyNumberFormat="1" applyFont="1" applyFill="1" applyBorder="1" applyAlignment="1">
      <alignment horizontal="center" wrapText="1"/>
    </xf>
    <xf numFmtId="164" fontId="2" fillId="24" borderId="27" xfId="0" applyNumberFormat="1" applyFont="1" applyFill="1" applyBorder="1" applyAlignment="1">
      <alignment horizontal="center"/>
    </xf>
    <xf numFmtId="49" fontId="2" fillId="24" borderId="28" xfId="0" applyNumberFormat="1" applyFont="1" applyFill="1" applyBorder="1" applyAlignment="1">
      <alignment horizont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2" fillId="24" borderId="22" xfId="0" applyFont="1" applyFill="1" applyBorder="1" applyAlignment="1">
      <alignment horizontal="left" wrapText="1"/>
    </xf>
    <xf numFmtId="0" fontId="22" fillId="24" borderId="20" xfId="0" applyFont="1" applyFill="1" applyBorder="1" applyAlignment="1">
      <alignment horizontal="left" wrapText="1"/>
    </xf>
    <xf numFmtId="0" fontId="22" fillId="24" borderId="23" xfId="0" applyFont="1" applyFill="1" applyBorder="1" applyAlignment="1">
      <alignment horizontal="left" wrapText="1"/>
    </xf>
    <xf numFmtId="0" fontId="22" fillId="24" borderId="22" xfId="0" applyFont="1" applyFill="1" applyBorder="1" applyAlignment="1">
      <alignment horizontal="left" wrapText="1" indent="4"/>
    </xf>
    <xf numFmtId="49" fontId="2" fillId="24" borderId="29" xfId="0" applyNumberFormat="1" applyFont="1" applyFill="1" applyBorder="1" applyAlignment="1">
      <alignment horizontal="center"/>
    </xf>
    <xf numFmtId="49" fontId="2" fillId="24" borderId="30" xfId="0" applyNumberFormat="1" applyFont="1" applyFill="1" applyBorder="1" applyAlignment="1">
      <alignment horizontal="center"/>
    </xf>
    <xf numFmtId="49" fontId="2" fillId="24" borderId="31" xfId="0" applyNumberFormat="1" applyFont="1" applyFill="1" applyBorder="1" applyAlignment="1">
      <alignment horizontal="center"/>
    </xf>
    <xf numFmtId="49" fontId="2" fillId="24" borderId="32" xfId="0" applyNumberFormat="1" applyFont="1" applyFill="1" applyBorder="1" applyAlignment="1">
      <alignment horizontal="center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35" xfId="0" applyFont="1" applyBorder="1" applyAlignment="1">
      <alignment horizontal="center" vertical="center"/>
    </xf>
    <xf numFmtId="49" fontId="3" fillId="24" borderId="36" xfId="0" applyNumberFormat="1" applyFont="1" applyFill="1" applyBorder="1" applyAlignment="1">
      <alignment horizontal="left" wrapText="1"/>
    </xf>
    <xf numFmtId="49" fontId="2" fillId="0" borderId="37" xfId="0" applyNumberFormat="1" applyFont="1" applyBorder="1" applyAlignment="1">
      <alignment horizontal="center" vertical="center"/>
    </xf>
    <xf numFmtId="164" fontId="23" fillId="0" borderId="38" xfId="0" applyNumberFormat="1" applyFont="1" applyBorder="1" applyAlignment="1" applyProtection="1">
      <alignment horizontal="right"/>
      <protection locked="0"/>
    </xf>
    <xf numFmtId="164" fontId="23" fillId="0" borderId="39" xfId="0" applyNumberFormat="1" applyFont="1" applyBorder="1" applyAlignment="1" applyProtection="1">
      <alignment horizontal="right"/>
      <protection locked="0"/>
    </xf>
    <xf numFmtId="164" fontId="23" fillId="25" borderId="40" xfId="0" applyNumberFormat="1" applyFont="1" applyFill="1" applyBorder="1" applyAlignment="1">
      <alignment horizontal="right"/>
    </xf>
    <xf numFmtId="164" fontId="23" fillId="0" borderId="41" xfId="0" applyNumberFormat="1" applyFont="1" applyBorder="1" applyAlignment="1" applyProtection="1">
      <alignment horizontal="right"/>
      <protection locked="0"/>
    </xf>
    <xf numFmtId="164" fontId="23" fillId="25" borderId="41" xfId="0" applyNumberFormat="1" applyFont="1" applyFill="1" applyBorder="1" applyAlignment="1">
      <alignment horizontal="right"/>
    </xf>
    <xf numFmtId="164" fontId="23" fillId="24" borderId="18" xfId="0" applyNumberFormat="1" applyFont="1" applyFill="1" applyBorder="1" applyAlignment="1">
      <alignment horizontal="right"/>
    </xf>
    <xf numFmtId="164" fontId="23" fillId="24" borderId="19" xfId="0" applyNumberFormat="1" applyFont="1" applyFill="1" applyBorder="1" applyAlignment="1">
      <alignment horizontal="right"/>
    </xf>
    <xf numFmtId="164" fontId="23" fillId="0" borderId="42" xfId="0" applyNumberFormat="1" applyFont="1" applyBorder="1" applyAlignment="1" applyProtection="1">
      <alignment horizontal="right"/>
      <protection locked="0"/>
    </xf>
    <xf numFmtId="164" fontId="23" fillId="0" borderId="43" xfId="0" applyNumberFormat="1" applyFont="1" applyBorder="1" applyAlignment="1" applyProtection="1">
      <alignment horizontal="right"/>
      <protection locked="0"/>
    </xf>
    <xf numFmtId="164" fontId="23" fillId="0" borderId="44" xfId="0" applyNumberFormat="1" applyFont="1" applyBorder="1" applyAlignment="1" applyProtection="1">
      <alignment horizontal="right"/>
      <protection locked="0"/>
    </xf>
    <xf numFmtId="164" fontId="23" fillId="25" borderId="44" xfId="0" applyNumberFormat="1" applyFont="1" applyFill="1" applyBorder="1" applyAlignment="1">
      <alignment horizontal="right"/>
    </xf>
    <xf numFmtId="164" fontId="23" fillId="25" borderId="45" xfId="0" applyNumberFormat="1" applyFont="1" applyFill="1" applyBorder="1" applyAlignment="1">
      <alignment horizontal="right"/>
    </xf>
    <xf numFmtId="164" fontId="23" fillId="0" borderId="46" xfId="0" applyNumberFormat="1" applyFont="1" applyBorder="1" applyAlignment="1" applyProtection="1">
      <alignment horizontal="right"/>
      <protection locked="0"/>
    </xf>
    <xf numFmtId="164" fontId="23" fillId="0" borderId="47" xfId="0" applyNumberFormat="1" applyFont="1" applyBorder="1" applyAlignment="1" applyProtection="1">
      <alignment horizontal="right"/>
      <protection locked="0"/>
    </xf>
    <xf numFmtId="164" fontId="23" fillId="0" borderId="16" xfId="0" applyNumberFormat="1" applyFont="1" applyBorder="1" applyAlignment="1" applyProtection="1">
      <alignment horizontal="right"/>
      <protection locked="0"/>
    </xf>
    <xf numFmtId="164" fontId="23" fillId="24" borderId="27" xfId="0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left"/>
      <protection locked="0"/>
    </xf>
    <xf numFmtId="14" fontId="2" fillId="0" borderId="48" xfId="0" applyNumberFormat="1" applyFont="1" applyBorder="1" applyAlignment="1" applyProtection="1">
      <alignment horizontal="center"/>
      <protection locked="0"/>
    </xf>
    <xf numFmtId="49" fontId="23" fillId="0" borderId="33" xfId="0" applyNumberFormat="1" applyFont="1" applyBorder="1" applyAlignment="1" applyProtection="1">
      <alignment horizontal="center"/>
      <protection locked="0"/>
    </xf>
    <xf numFmtId="49" fontId="2" fillId="24" borderId="49" xfId="0" applyNumberFormat="1" applyFont="1" applyFill="1" applyBorder="1" applyAlignment="1">
      <alignment horizontal="center"/>
    </xf>
    <xf numFmtId="0" fontId="22" fillId="24" borderId="26" xfId="0" applyFont="1" applyFill="1" applyBorder="1" applyAlignment="1">
      <alignment horizontal="left" wrapText="1"/>
    </xf>
    <xf numFmtId="49" fontId="2" fillId="27" borderId="0" xfId="0" applyNumberFormat="1" applyFont="1" applyFill="1"/>
    <xf numFmtId="49" fontId="2" fillId="26" borderId="0" xfId="0" applyNumberFormat="1" applyFont="1" applyFill="1" applyAlignment="1">
      <alignment horizontal="left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 indent="1"/>
    </xf>
    <xf numFmtId="49" fontId="2" fillId="24" borderId="20" xfId="0" applyNumberFormat="1" applyFont="1" applyFill="1" applyBorder="1" applyAlignment="1">
      <alignment horizontal="left" wrapText="1" indent="2"/>
    </xf>
    <xf numFmtId="49" fontId="2" fillId="24" borderId="23" xfId="0" applyNumberFormat="1" applyFont="1" applyFill="1" applyBorder="1" applyAlignment="1">
      <alignment horizontal="left" wrapText="1" indent="2"/>
    </xf>
    <xf numFmtId="49" fontId="2" fillId="24" borderId="22" xfId="0" applyNumberFormat="1" applyFont="1" applyFill="1" applyBorder="1" applyAlignment="1">
      <alignment horizontal="left" wrapText="1" indent="2"/>
    </xf>
    <xf numFmtId="49" fontId="2" fillId="24" borderId="23" xfId="0" applyNumberFormat="1" applyFont="1" applyFill="1" applyBorder="1" applyAlignment="1">
      <alignment horizontal="left" vertical="center" wrapText="1"/>
    </xf>
    <xf numFmtId="49" fontId="2" fillId="24" borderId="22" xfId="0" applyNumberFormat="1" applyFont="1" applyFill="1" applyBorder="1" applyAlignment="1">
      <alignment horizontal="left" vertical="center" wrapText="1" indent="2"/>
    </xf>
    <xf numFmtId="0" fontId="22" fillId="24" borderId="20" xfId="0" applyFont="1" applyFill="1" applyBorder="1" applyAlignment="1">
      <alignment horizontal="left" wrapText="1" indent="3"/>
    </xf>
    <xf numFmtId="0" fontId="22" fillId="24" borderId="20" xfId="0" applyFont="1" applyFill="1" applyBorder="1" applyAlignment="1">
      <alignment horizontal="left" wrapText="1" indent="2"/>
    </xf>
    <xf numFmtId="0" fontId="22" fillId="24" borderId="22" xfId="0" applyFont="1" applyFill="1" applyBorder="1" applyAlignment="1">
      <alignment horizontal="left" wrapText="1" indent="3"/>
    </xf>
    <xf numFmtId="0" fontId="22" fillId="24" borderId="50" xfId="0" applyFont="1" applyFill="1" applyBorder="1" applyAlignment="1">
      <alignment horizontal="left" wrapText="1" indent="2"/>
    </xf>
    <xf numFmtId="0" fontId="22" fillId="24" borderId="51" xfId="0" applyFont="1" applyFill="1" applyBorder="1" applyAlignment="1">
      <alignment horizontal="left" wrapText="1"/>
    </xf>
    <xf numFmtId="0" fontId="3" fillId="24" borderId="36" xfId="0" applyFont="1" applyFill="1" applyBorder="1" applyAlignment="1">
      <alignment horizontal="left" wrapText="1"/>
    </xf>
    <xf numFmtId="49" fontId="3" fillId="24" borderId="25" xfId="0" applyNumberFormat="1" applyFont="1" applyFill="1" applyBorder="1" applyAlignment="1">
      <alignment horizontal="center"/>
    </xf>
    <xf numFmtId="164" fontId="23" fillId="28" borderId="52" xfId="0" applyNumberFormat="1" applyFont="1" applyFill="1" applyBorder="1" applyAlignment="1">
      <alignment horizontal="right"/>
    </xf>
    <xf numFmtId="164" fontId="23" fillId="28" borderId="53" xfId="0" applyNumberFormat="1" applyFont="1" applyFill="1" applyBorder="1" applyAlignment="1">
      <alignment horizontal="right"/>
    </xf>
    <xf numFmtId="0" fontId="22" fillId="24" borderId="23" xfId="0" applyFont="1" applyFill="1" applyBorder="1" applyAlignment="1">
      <alignment horizontal="left" wrapText="1" indent="2"/>
    </xf>
    <xf numFmtId="0" fontId="22" fillId="24" borderId="22" xfId="0" applyFont="1" applyFill="1" applyBorder="1" applyAlignment="1">
      <alignment horizontal="left" wrapText="1" indent="2"/>
    </xf>
    <xf numFmtId="164" fontId="23" fillId="24" borderId="46" xfId="0" applyNumberFormat="1" applyFont="1" applyFill="1" applyBorder="1" applyAlignment="1">
      <alignment horizontal="right"/>
    </xf>
    <xf numFmtId="164" fontId="23" fillId="24" borderId="47" xfId="0" applyNumberFormat="1" applyFont="1" applyFill="1" applyBorder="1" applyAlignment="1">
      <alignment horizontal="right"/>
    </xf>
    <xf numFmtId="164" fontId="23" fillId="24" borderId="54" xfId="0" applyNumberFormat="1" applyFont="1" applyFill="1" applyBorder="1" applyAlignment="1">
      <alignment horizontal="right"/>
    </xf>
    <xf numFmtId="164" fontId="23" fillId="29" borderId="52" xfId="0" applyNumberFormat="1" applyFont="1" applyFill="1" applyBorder="1" applyAlignment="1">
      <alignment horizontal="right"/>
    </xf>
    <xf numFmtId="164" fontId="23" fillId="29" borderId="53" xfId="0" applyNumberFormat="1" applyFont="1" applyFill="1" applyBorder="1" applyAlignment="1">
      <alignment horizontal="right"/>
    </xf>
    <xf numFmtId="164" fontId="23" fillId="30" borderId="38" xfId="0" applyNumberFormat="1" applyFont="1" applyFill="1" applyBorder="1" applyAlignment="1">
      <alignment horizontal="right"/>
    </xf>
    <xf numFmtId="164" fontId="23" fillId="30" borderId="40" xfId="0" applyNumberFormat="1" applyFont="1" applyFill="1" applyBorder="1" applyAlignment="1">
      <alignment horizontal="right"/>
    </xf>
    <xf numFmtId="164" fontId="23" fillId="30" borderId="10" xfId="0" applyNumberFormat="1" applyFont="1" applyFill="1" applyBorder="1" applyAlignment="1">
      <alignment horizontal="right"/>
    </xf>
    <xf numFmtId="164" fontId="23" fillId="30" borderId="55" xfId="0" applyNumberFormat="1" applyFont="1" applyFill="1" applyBorder="1" applyAlignment="1">
      <alignment horizontal="right"/>
    </xf>
    <xf numFmtId="164" fontId="23" fillId="31" borderId="38" xfId="0" applyNumberFormat="1" applyFont="1" applyFill="1" applyBorder="1" applyAlignment="1">
      <alignment horizontal="right"/>
    </xf>
    <xf numFmtId="164" fontId="23" fillId="31" borderId="56" xfId="0" applyNumberFormat="1" applyFont="1" applyFill="1" applyBorder="1" applyAlignment="1">
      <alignment horizontal="right"/>
    </xf>
    <xf numFmtId="164" fontId="23" fillId="31" borderId="10" xfId="0" applyNumberFormat="1" applyFont="1" applyFill="1" applyBorder="1" applyAlignment="1">
      <alignment horizontal="right"/>
    </xf>
    <xf numFmtId="164" fontId="23" fillId="32" borderId="38" xfId="0" applyNumberFormat="1" applyFont="1" applyFill="1" applyBorder="1" applyAlignment="1">
      <alignment horizontal="right"/>
    </xf>
    <xf numFmtId="164" fontId="23" fillId="32" borderId="39" xfId="0" applyNumberFormat="1" applyFont="1" applyFill="1" applyBorder="1" applyAlignment="1">
      <alignment horizontal="right"/>
    </xf>
    <xf numFmtId="164" fontId="23" fillId="32" borderId="42" xfId="0" applyNumberFormat="1" applyFont="1" applyFill="1" applyBorder="1" applyAlignment="1">
      <alignment horizontal="right"/>
    </xf>
    <xf numFmtId="164" fontId="23" fillId="32" borderId="44" xfId="0" applyNumberFormat="1" applyFont="1" applyFill="1" applyBorder="1" applyAlignment="1">
      <alignment horizontal="right"/>
    </xf>
    <xf numFmtId="164" fontId="23" fillId="32" borderId="41" xfId="0" applyNumberFormat="1" applyFont="1" applyFill="1" applyBorder="1" applyAlignment="1">
      <alignment horizontal="right"/>
    </xf>
    <xf numFmtId="164" fontId="23" fillId="32" borderId="43" xfId="0" applyNumberFormat="1" applyFont="1" applyFill="1" applyBorder="1" applyAlignment="1">
      <alignment horizontal="right"/>
    </xf>
    <xf numFmtId="164" fontId="23" fillId="30" borderId="56" xfId="0" applyNumberFormat="1" applyFont="1" applyFill="1" applyBorder="1" applyAlignment="1">
      <alignment horizontal="right"/>
    </xf>
    <xf numFmtId="164" fontId="23" fillId="30" borderId="41" xfId="0" applyNumberFormat="1" applyFont="1" applyFill="1" applyBorder="1" applyAlignment="1">
      <alignment horizontal="right"/>
    </xf>
    <xf numFmtId="164" fontId="23" fillId="32" borderId="16" xfId="0" applyNumberFormat="1" applyFont="1" applyFill="1" applyBorder="1" applyAlignment="1">
      <alignment horizontal="right"/>
    </xf>
    <xf numFmtId="164" fontId="23" fillId="32" borderId="35" xfId="0" applyNumberFormat="1" applyFont="1" applyFill="1" applyBorder="1" applyAlignment="1">
      <alignment horizontal="right"/>
    </xf>
    <xf numFmtId="164" fontId="25" fillId="28" borderId="52" xfId="0" applyNumberFormat="1" applyFont="1" applyFill="1" applyBorder="1" applyAlignment="1">
      <alignment horizontal="right"/>
    </xf>
    <xf numFmtId="164" fontId="25" fillId="28" borderId="53" xfId="0" applyNumberFormat="1" applyFont="1" applyFill="1" applyBorder="1" applyAlignment="1">
      <alignment horizontal="right"/>
    </xf>
    <xf numFmtId="49" fontId="23" fillId="32" borderId="38" xfId="0" applyNumberFormat="1" applyFont="1" applyFill="1" applyBorder="1" applyAlignment="1">
      <alignment horizontal="center"/>
    </xf>
    <xf numFmtId="164" fontId="2" fillId="0" borderId="41" xfId="0" applyNumberFormat="1" applyFont="1" applyBorder="1" applyAlignment="1" applyProtection="1">
      <alignment horizontal="right"/>
      <protection locked="0"/>
    </xf>
    <xf numFmtId="164" fontId="25" fillId="29" borderId="52" xfId="0" applyNumberFormat="1" applyFont="1" applyFill="1" applyBorder="1" applyAlignment="1">
      <alignment horizontal="right"/>
    </xf>
    <xf numFmtId="164" fontId="25" fillId="29" borderId="53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left" wrapText="1"/>
    </xf>
    <xf numFmtId="49" fontId="2" fillId="24" borderId="0" xfId="0" applyNumberFormat="1" applyFont="1" applyFill="1" applyAlignment="1">
      <alignment horizontal="left" wrapText="1"/>
    </xf>
    <xf numFmtId="164" fontId="23" fillId="25" borderId="57" xfId="0" applyNumberFormat="1" applyFont="1" applyFill="1" applyBorder="1" applyAlignment="1">
      <alignment horizontal="right"/>
    </xf>
    <xf numFmtId="164" fontId="23" fillId="25" borderId="58" xfId="0" applyNumberFormat="1" applyFont="1" applyFill="1" applyBorder="1" applyAlignment="1">
      <alignment horizontal="right"/>
    </xf>
    <xf numFmtId="164" fontId="23" fillId="0" borderId="38" xfId="0" applyNumberFormat="1" applyFont="1" applyBorder="1" applyAlignment="1">
      <alignment horizontal="right"/>
    </xf>
    <xf numFmtId="164" fontId="23" fillId="0" borderId="44" xfId="0" applyNumberFormat="1" applyFont="1" applyBorder="1" applyAlignment="1">
      <alignment horizontal="right"/>
    </xf>
    <xf numFmtId="164" fontId="23" fillId="0" borderId="41" xfId="0" applyNumberFormat="1" applyFont="1" applyBorder="1" applyAlignment="1">
      <alignment horizontal="right"/>
    </xf>
    <xf numFmtId="164" fontId="23" fillId="0" borderId="46" xfId="0" applyNumberFormat="1" applyFont="1" applyBorder="1" applyAlignment="1">
      <alignment horizontal="right"/>
    </xf>
    <xf numFmtId="164" fontId="2" fillId="0" borderId="41" xfId="0" applyNumberFormat="1" applyFont="1" applyBorder="1" applyAlignment="1">
      <alignment horizontal="right"/>
    </xf>
    <xf numFmtId="164" fontId="23" fillId="0" borderId="16" xfId="0" applyNumberFormat="1" applyFont="1" applyBorder="1" applyAlignment="1">
      <alignment horizontal="right"/>
    </xf>
    <xf numFmtId="0" fontId="26" fillId="0" borderId="68" xfId="54" applyFont="1" applyBorder="1" applyAlignment="1">
      <alignment horizontal="right" indent="1"/>
    </xf>
    <xf numFmtId="0" fontId="26" fillId="0" borderId="0" xfId="54" applyFont="1" applyAlignment="1">
      <alignment horizontal="right" indent="1"/>
    </xf>
    <xf numFmtId="49" fontId="27" fillId="0" borderId="0" xfId="0" applyNumberFormat="1" applyFont="1" applyAlignment="1">
      <alignment horizontal="left" indent="1"/>
    </xf>
    <xf numFmtId="49" fontId="27" fillId="0" borderId="64" xfId="0" applyNumberFormat="1" applyFont="1" applyBorder="1" applyAlignment="1">
      <alignment horizontal="left" indent="1"/>
    </xf>
    <xf numFmtId="0" fontId="26" fillId="0" borderId="69" xfId="54" applyFont="1" applyBorder="1" applyAlignment="1">
      <alignment horizontal="right" indent="1"/>
    </xf>
    <xf numFmtId="0" fontId="26" fillId="0" borderId="65" xfId="54" applyFont="1" applyBorder="1" applyAlignment="1">
      <alignment horizontal="right" indent="1"/>
    </xf>
    <xf numFmtId="49" fontId="27" fillId="0" borderId="65" xfId="0" applyNumberFormat="1" applyFont="1" applyBorder="1" applyAlignment="1">
      <alignment horizontal="left" wrapText="1" indent="1"/>
    </xf>
    <xf numFmtId="49" fontId="27" fillId="0" borderId="66" xfId="0" applyNumberFormat="1" applyFont="1" applyBorder="1" applyAlignment="1">
      <alignment horizontal="left" wrapText="1" indent="1"/>
    </xf>
    <xf numFmtId="0" fontId="0" fillId="0" borderId="0" xfId="0" applyAlignment="1">
      <alignment horizontal="center"/>
    </xf>
    <xf numFmtId="14" fontId="27" fillId="0" borderId="0" xfId="0" applyNumberFormat="1" applyFont="1" applyAlignment="1">
      <alignment horizontal="left" indent="1"/>
    </xf>
    <xf numFmtId="14" fontId="27" fillId="0" borderId="64" xfId="0" applyNumberFormat="1" applyFont="1" applyBorder="1" applyAlignment="1">
      <alignment horizontal="left" indent="1"/>
    </xf>
    <xf numFmtId="0" fontId="26" fillId="0" borderId="67" xfId="54" applyFont="1" applyBorder="1" applyAlignment="1">
      <alignment horizontal="right" indent="1"/>
    </xf>
    <xf numFmtId="0" fontId="26" fillId="0" borderId="62" xfId="54" applyFont="1" applyBorder="1" applyAlignment="1">
      <alignment horizontal="right" indent="1"/>
    </xf>
    <xf numFmtId="49" fontId="27" fillId="0" borderId="62" xfId="0" applyNumberFormat="1" applyFont="1" applyBorder="1" applyAlignment="1">
      <alignment horizontal="left" indent="1"/>
    </xf>
    <xf numFmtId="49" fontId="27" fillId="0" borderId="63" xfId="0" applyNumberFormat="1" applyFont="1" applyBorder="1" applyAlignment="1">
      <alignment horizontal="left" indent="1"/>
    </xf>
    <xf numFmtId="49" fontId="2" fillId="0" borderId="0" xfId="0" applyNumberFormat="1" applyFont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0" borderId="73" xfId="0" applyNumberFormat="1" applyFont="1" applyBorder="1" applyAlignment="1">
      <alignment horizontal="left" wrapText="1"/>
    </xf>
    <xf numFmtId="49" fontId="24" fillId="0" borderId="0" xfId="0" applyNumberFormat="1" applyFont="1" applyAlignment="1" applyProtection="1">
      <alignment horizontal="left" wrapText="1"/>
      <protection locked="0"/>
    </xf>
    <xf numFmtId="49" fontId="24" fillId="0" borderId="12" xfId="0" applyNumberFormat="1" applyFont="1" applyBorder="1" applyAlignment="1" applyProtection="1">
      <alignment horizontal="left" wrapText="1"/>
      <protection locked="0"/>
    </xf>
    <xf numFmtId="49" fontId="24" fillId="0" borderId="72" xfId="0" applyNumberFormat="1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1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49" fontId="23" fillId="0" borderId="1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8" fillId="0" borderId="60" xfId="0" applyFont="1" applyBorder="1" applyAlignment="1">
      <alignment horizontal="left" vertical="center" indent="2"/>
    </xf>
    <xf numFmtId="0" fontId="28" fillId="0" borderId="61" xfId="0" applyFont="1" applyBorder="1" applyAlignment="1">
      <alignment horizontal="left" vertical="center" indent="2"/>
    </xf>
  </cellXfs>
  <cellStyles count="70">
    <cellStyle name="20% - Акцент1 2" xfId="1" xr:uid="{D450F195-2ED8-459E-8318-F09990832B12}"/>
    <cellStyle name="20% - Акцент2 2" xfId="2" xr:uid="{FABDC4EF-A946-43D0-8E6F-D391D62D2044}"/>
    <cellStyle name="20% - Акцент3 2" xfId="3" xr:uid="{830C3BD9-99AE-4500-95AA-78DD3CC70807}"/>
    <cellStyle name="20% - Акцент4 2" xfId="4" xr:uid="{A88A32AA-EC74-4268-9E70-543D7E015653}"/>
    <cellStyle name="20% - Акцент5 2" xfId="5" xr:uid="{E58174C5-C4C2-4508-AB05-6E07428DFEB2}"/>
    <cellStyle name="20% - Акцент6 2" xfId="6" xr:uid="{D4517925-C968-4C41-9225-A6BE41A512D9}"/>
    <cellStyle name="40% - Акцент1 2" xfId="7" xr:uid="{444638A5-2499-4F99-8F3A-F66C9579FB8B}"/>
    <cellStyle name="40% - Акцент2 2" xfId="8" xr:uid="{8F3319D7-D3BD-49F5-AB55-9B293E544AC4}"/>
    <cellStyle name="40% - Акцент3 2" xfId="9" xr:uid="{E92DB150-4F3C-4BE4-BFAD-98C5440B26DE}"/>
    <cellStyle name="40% - Акцент4 2" xfId="10" xr:uid="{731DC255-C38A-4F3A-B61C-10DE30ECAFAB}"/>
    <cellStyle name="40% - Акцент5 2" xfId="11" xr:uid="{619B201D-382A-40DA-8138-7ABDB27B9FC9}"/>
    <cellStyle name="40% - Акцент6 2" xfId="12" xr:uid="{79B46E69-FC72-42AB-8E87-AB74AB4E992C}"/>
    <cellStyle name="60% - Акцент1 2" xfId="13" xr:uid="{871BB84A-9EBE-498B-8FFB-4BEDA12EE800}"/>
    <cellStyle name="60% - Акцент2 2" xfId="14" xr:uid="{755E361C-71F9-4334-9BF9-77B3F7015F22}"/>
    <cellStyle name="60% - Акцент3 2" xfId="15" xr:uid="{95FD4017-2DA3-437B-B5DA-027B90D3372C}"/>
    <cellStyle name="60% - Акцент4 2" xfId="16" xr:uid="{D0DADE40-519F-4E5E-8FDE-F573291B41B8}"/>
    <cellStyle name="60% - Акцент5 2" xfId="17" xr:uid="{09E1467D-BFC5-494B-B3FE-BB35C0C2FC21}"/>
    <cellStyle name="60% - Акцент6 2" xfId="18" xr:uid="{10CE278A-A299-4028-84CF-659D6544FFBD}"/>
    <cellStyle name="Акцент1" xfId="19" builtinId="29" customBuiltin="1"/>
    <cellStyle name="Акцент1 2" xfId="20" xr:uid="{45C3FC05-B6B4-44DF-A15A-05A9E8F8CC76}"/>
    <cellStyle name="Акцент2" xfId="21" builtinId="33" customBuiltin="1"/>
    <cellStyle name="Акцент2 2" xfId="22" xr:uid="{9A16E08F-452B-4472-AEAA-F0542C96AA15}"/>
    <cellStyle name="Акцент3" xfId="23" builtinId="37" customBuiltin="1"/>
    <cellStyle name="Акцент3 2" xfId="24" xr:uid="{C2AD497F-10C9-4160-9E71-BAB2C3E932C3}"/>
    <cellStyle name="Акцент4" xfId="25" builtinId="41" customBuiltin="1"/>
    <cellStyle name="Акцент4 2" xfId="26" xr:uid="{0F032679-C439-4DFD-85AB-259ABE1EF3C9}"/>
    <cellStyle name="Акцент5" xfId="27" builtinId="45" customBuiltin="1"/>
    <cellStyle name="Акцент5 2" xfId="28" xr:uid="{94C7C848-F28F-4FAD-A81A-1981A62B8C69}"/>
    <cellStyle name="Акцент6" xfId="29" builtinId="49" customBuiltin="1"/>
    <cellStyle name="Акцент6 2" xfId="30" xr:uid="{0B21072D-6572-4862-9E06-AD680769CC93}"/>
    <cellStyle name="Ввод " xfId="31" builtinId="20" customBuiltin="1"/>
    <cellStyle name="Ввод  2" xfId="32" xr:uid="{C2C189ED-85EC-456D-9630-2B662613CBCE}"/>
    <cellStyle name="Вывод" xfId="33" builtinId="21" customBuiltin="1"/>
    <cellStyle name="Вывод 2" xfId="34" xr:uid="{CEAD5B03-3674-49D4-98F1-AFC195CE98DC}"/>
    <cellStyle name="Вычисление" xfId="35" builtinId="22" customBuiltin="1"/>
    <cellStyle name="Вычисление 2" xfId="36" xr:uid="{9B2E9CB4-8679-45AA-ADFC-7C2CEC6BBE26}"/>
    <cellStyle name="Заголовок 1" xfId="37" builtinId="16" customBuiltin="1"/>
    <cellStyle name="Заголовок 1 2" xfId="38" xr:uid="{E2F5965B-94B1-476C-BC9A-42FFFC24E897}"/>
    <cellStyle name="Заголовок 2" xfId="39" builtinId="17" customBuiltin="1"/>
    <cellStyle name="Заголовок 2 2" xfId="40" xr:uid="{2E5C4652-F501-4D8A-9CBA-2D33A5EF9C32}"/>
    <cellStyle name="Заголовок 3" xfId="41" builtinId="18" customBuiltin="1"/>
    <cellStyle name="Заголовок 3 2" xfId="42" xr:uid="{1B8F9A82-323B-4843-B343-3B4A95E4A951}"/>
    <cellStyle name="Заголовок 4" xfId="43" builtinId="19" customBuiltin="1"/>
    <cellStyle name="Заголовок 4 2" xfId="44" xr:uid="{E9C6329F-98B9-4871-B6A7-452E12FE15F6}"/>
    <cellStyle name="Итог" xfId="45" builtinId="25" customBuiltin="1"/>
    <cellStyle name="Итог 2" xfId="46" xr:uid="{46673020-225E-49FE-9E2A-703DF4E92E49}"/>
    <cellStyle name="Контрольная ячейка" xfId="47" builtinId="23" customBuiltin="1"/>
    <cellStyle name="Контрольная ячейка 2" xfId="48" xr:uid="{60066517-1FD3-4D50-B287-3ADA5C70A79C}"/>
    <cellStyle name="Название" xfId="49" builtinId="15" customBuiltin="1"/>
    <cellStyle name="Название 2" xfId="50" xr:uid="{261242EE-E3DB-4FCA-B8ED-FFEC2D591749}"/>
    <cellStyle name="Нейтральный" xfId="51" builtinId="28" customBuiltin="1"/>
    <cellStyle name="Нейтральный 2" xfId="52" xr:uid="{D41C4140-0CAD-4C5E-94FF-10CCABFBF024}"/>
    <cellStyle name="Обычный" xfId="0" builtinId="0"/>
    <cellStyle name="Обычный 2" xfId="53" xr:uid="{2B5ABB24-A606-4E37-A41B-C6757D40E977}"/>
    <cellStyle name="Обычный 3" xfId="54" xr:uid="{CB054C84-B114-4050-8247-E9942E3DDB13}"/>
    <cellStyle name="Обычный 4" xfId="55" xr:uid="{657792D6-0B07-44FD-8D71-28D686559E92}"/>
    <cellStyle name="Обычный 5" xfId="56" xr:uid="{FFAA5752-B495-488C-97E8-A13DE25C927D}"/>
    <cellStyle name="Плохой" xfId="57" builtinId="27" customBuiltin="1"/>
    <cellStyle name="Плохой 2" xfId="58" xr:uid="{990573B5-9575-4CAC-AF75-432CE0F9C846}"/>
    <cellStyle name="Пояснение" xfId="59" builtinId="53" customBuiltin="1"/>
    <cellStyle name="Пояснение 2" xfId="60" xr:uid="{76259400-265A-467C-A9FB-C5B4F0A4BE6E}"/>
    <cellStyle name="Примечание" xfId="61" builtinId="10" customBuiltin="1"/>
    <cellStyle name="Примечание 2" xfId="62" xr:uid="{5CCF9EFD-00D4-4341-ACC9-55C630B16F7F}"/>
    <cellStyle name="Примечание 3" xfId="63" xr:uid="{FDCC8BBC-9C87-40EF-9EE3-713F3D92044A}"/>
    <cellStyle name="Связанная ячейка" xfId="64" builtinId="24" customBuiltin="1"/>
    <cellStyle name="Связанная ячейка 2" xfId="65" xr:uid="{6296575D-F1F4-49D8-9440-7CEECF0DC302}"/>
    <cellStyle name="Текст предупреждения" xfId="66" builtinId="11" customBuiltin="1"/>
    <cellStyle name="Текст предупреждения 2" xfId="67" xr:uid="{3CB73091-E201-4E17-8550-7A0525ACA3F8}"/>
    <cellStyle name="Хороший" xfId="68" builtinId="26" customBuiltin="1"/>
    <cellStyle name="Хороший 2" xfId="69" xr:uid="{033F2330-8DAB-4ECE-B027-7B1FD4C969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115</xdr:row>
      <xdr:rowOff>28575</xdr:rowOff>
    </xdr:from>
    <xdr:to>
      <xdr:col>3</xdr:col>
      <xdr:colOff>695325</xdr:colOff>
      <xdr:row>115</xdr:row>
      <xdr:rowOff>590550</xdr:rowOff>
    </xdr:to>
    <xdr:pic>
      <xdr:nvPicPr>
        <xdr:cNvPr id="186198" name="Picture 22434">
          <a:extLst>
            <a:ext uri="{FF2B5EF4-FFF2-40B4-BE49-F238E27FC236}">
              <a16:creationId xmlns:a16="http://schemas.microsoft.com/office/drawing/2014/main" id="{D644D075-DECC-E174-1693-DD26B2C25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20789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C7695-7E8C-4078-A52A-F018E6D30BFA}">
  <sheetPr codeName="Лист1"/>
  <dimension ref="A1:M148"/>
  <sheetViews>
    <sheetView tabSelected="1" workbookViewId="0">
      <selection sqref="A1:G1"/>
    </sheetView>
  </sheetViews>
  <sheetFormatPr defaultRowHeight="12.75" x14ac:dyDescent="0.2"/>
  <cols>
    <col min="1" max="1" width="50.7109375" style="39" customWidth="1"/>
    <col min="2" max="2" width="4.7109375" customWidth="1"/>
    <col min="3" max="8" width="16.28515625" customWidth="1"/>
    <col min="9" max="10" width="12.28515625" hidden="1" customWidth="1"/>
    <col min="11" max="11" width="9.140625" hidden="1" customWidth="1"/>
    <col min="12" max="12" width="15.42578125" hidden="1" customWidth="1"/>
    <col min="13" max="13" width="47.42578125" hidden="1" customWidth="1"/>
    <col min="14" max="14" width="0" hidden="1" customWidth="1"/>
  </cols>
  <sheetData>
    <row r="1" spans="1:13" s="1" customFormat="1" x14ac:dyDescent="0.2">
      <c r="A1" s="166" t="s">
        <v>37</v>
      </c>
      <c r="B1" s="166"/>
      <c r="C1" s="166"/>
      <c r="D1" s="166"/>
      <c r="E1" s="166"/>
      <c r="F1" s="166"/>
      <c r="G1" s="166"/>
      <c r="I1" s="12"/>
      <c r="J1" s="12" t="s">
        <v>66</v>
      </c>
      <c r="K1" s="12"/>
      <c r="L1" s="12" t="s">
        <v>75</v>
      </c>
    </row>
    <row r="2" spans="1:13" s="1" customFormat="1" x14ac:dyDescent="0.2">
      <c r="A2" s="172" t="s">
        <v>45</v>
      </c>
      <c r="B2" s="166"/>
      <c r="C2" s="166"/>
      <c r="D2" s="166"/>
      <c r="E2" s="166"/>
      <c r="F2" s="166"/>
      <c r="G2" s="166"/>
      <c r="I2" s="12" t="s">
        <v>190</v>
      </c>
      <c r="J2" s="12" t="s">
        <v>67</v>
      </c>
      <c r="K2" s="12"/>
      <c r="L2" s="12" t="s">
        <v>76</v>
      </c>
    </row>
    <row r="3" spans="1:13" s="1" customFormat="1" x14ac:dyDescent="0.2">
      <c r="A3" s="172" t="s">
        <v>46</v>
      </c>
      <c r="B3" s="166"/>
      <c r="C3" s="166"/>
      <c r="D3" s="166"/>
      <c r="E3" s="166"/>
      <c r="F3" s="166"/>
      <c r="G3" s="166"/>
      <c r="I3" s="12" t="s">
        <v>193</v>
      </c>
      <c r="J3" s="12" t="s">
        <v>68</v>
      </c>
      <c r="K3" s="12"/>
      <c r="L3" s="12" t="s">
        <v>77</v>
      </c>
    </row>
    <row r="4" spans="1:13" s="1" customFormat="1" ht="13.5" thickBot="1" x14ac:dyDescent="0.25">
      <c r="A4" s="166" t="s">
        <v>47</v>
      </c>
      <c r="B4" s="166"/>
      <c r="C4" s="166"/>
      <c r="D4" s="166"/>
      <c r="E4" s="166"/>
      <c r="F4" s="166"/>
      <c r="G4" s="173"/>
      <c r="H4" s="2" t="s">
        <v>0</v>
      </c>
      <c r="I4" s="12" t="s">
        <v>191</v>
      </c>
      <c r="J4" s="12" t="s">
        <v>69</v>
      </c>
      <c r="K4" s="12"/>
      <c r="L4" s="12" t="s">
        <v>78</v>
      </c>
    </row>
    <row r="5" spans="1:13" x14ac:dyDescent="0.2">
      <c r="A5" s="3"/>
      <c r="B5" s="4"/>
      <c r="C5" s="5"/>
      <c r="D5" s="5"/>
      <c r="E5" s="5"/>
      <c r="F5" s="5"/>
      <c r="G5" s="54"/>
      <c r="H5" s="7" t="s">
        <v>1</v>
      </c>
      <c r="I5" s="12" t="s">
        <v>189</v>
      </c>
      <c r="J5" s="12" t="s">
        <v>70</v>
      </c>
      <c r="K5" s="12"/>
      <c r="L5" s="12" t="s">
        <v>79</v>
      </c>
    </row>
    <row r="6" spans="1:13" x14ac:dyDescent="0.2">
      <c r="A6" s="3"/>
      <c r="B6" s="8"/>
      <c r="C6" s="6" t="s">
        <v>2</v>
      </c>
      <c r="D6" s="171" t="s">
        <v>186</v>
      </c>
      <c r="E6" s="171"/>
      <c r="F6" s="5"/>
      <c r="G6" s="82" t="s">
        <v>38</v>
      </c>
      <c r="H6" s="75">
        <v>45658</v>
      </c>
      <c r="I6" s="12"/>
      <c r="J6" s="12" t="s">
        <v>71</v>
      </c>
      <c r="K6" s="12"/>
      <c r="L6" s="12" t="s">
        <v>80</v>
      </c>
    </row>
    <row r="7" spans="1:13" x14ac:dyDescent="0.2">
      <c r="A7" s="3"/>
      <c r="B7" s="8"/>
      <c r="C7" s="6"/>
      <c r="D7" s="81"/>
      <c r="E7" s="81"/>
      <c r="F7" s="5"/>
      <c r="G7" s="82"/>
      <c r="H7" s="76"/>
      <c r="I7" s="12"/>
      <c r="J7" s="12"/>
      <c r="K7" s="12"/>
      <c r="L7" s="12"/>
    </row>
    <row r="8" spans="1:13" ht="25.5" customHeight="1" x14ac:dyDescent="0.2">
      <c r="A8" s="152" t="s">
        <v>57</v>
      </c>
      <c r="B8" s="152"/>
      <c r="C8" s="152"/>
      <c r="D8" s="168" t="s">
        <v>184</v>
      </c>
      <c r="E8" s="168"/>
      <c r="F8" s="168"/>
      <c r="G8" s="82" t="s">
        <v>85</v>
      </c>
      <c r="H8" s="76"/>
      <c r="I8" s="12"/>
      <c r="J8" s="12"/>
      <c r="K8" s="12"/>
      <c r="L8" s="12"/>
      <c r="M8" s="127" t="s">
        <v>184</v>
      </c>
    </row>
    <row r="9" spans="1:13" ht="12.75" customHeight="1" x14ac:dyDescent="0.2">
      <c r="A9" s="152"/>
      <c r="B9" s="152"/>
      <c r="C9" s="152"/>
      <c r="D9" s="168"/>
      <c r="E9" s="168"/>
      <c r="F9" s="168"/>
      <c r="G9" s="82" t="s">
        <v>39</v>
      </c>
      <c r="H9" s="76"/>
      <c r="I9" s="12"/>
      <c r="J9" s="12" t="s">
        <v>72</v>
      </c>
      <c r="K9" s="12" t="s">
        <v>187</v>
      </c>
      <c r="L9" s="12" t="s">
        <v>81</v>
      </c>
    </row>
    <row r="10" spans="1:13" ht="12.75" customHeight="1" x14ac:dyDescent="0.2">
      <c r="A10" s="152"/>
      <c r="B10" s="152"/>
      <c r="C10" s="152"/>
      <c r="D10" s="168"/>
      <c r="E10" s="168"/>
      <c r="F10" s="168"/>
      <c r="G10" s="82" t="s">
        <v>60</v>
      </c>
      <c r="H10" s="76" t="s">
        <v>188</v>
      </c>
      <c r="I10" s="12"/>
      <c r="J10" s="12"/>
      <c r="K10" s="12" t="s">
        <v>187</v>
      </c>
      <c r="L10" s="12" t="s">
        <v>82</v>
      </c>
    </row>
    <row r="11" spans="1:13" ht="12.75" customHeight="1" x14ac:dyDescent="0.2">
      <c r="A11" s="152"/>
      <c r="B11" s="152"/>
      <c r="C11" s="152"/>
      <c r="D11" s="169"/>
      <c r="E11" s="169"/>
      <c r="F11" s="169"/>
      <c r="G11" s="82" t="s">
        <v>48</v>
      </c>
      <c r="H11" s="76"/>
      <c r="I11" s="12" t="s">
        <v>192</v>
      </c>
      <c r="J11" s="12" t="s">
        <v>73</v>
      </c>
      <c r="K11" s="12" t="s">
        <v>185</v>
      </c>
      <c r="L11" s="12" t="s">
        <v>83</v>
      </c>
    </row>
    <row r="12" spans="1:13" x14ac:dyDescent="0.2">
      <c r="A12" s="152" t="s">
        <v>3</v>
      </c>
      <c r="B12" s="152"/>
      <c r="C12" s="152"/>
      <c r="D12" s="170"/>
      <c r="E12" s="170"/>
      <c r="F12" s="170"/>
      <c r="G12" s="82" t="s">
        <v>58</v>
      </c>
      <c r="H12" s="76"/>
      <c r="I12" s="12"/>
      <c r="J12" s="12" t="s">
        <v>74</v>
      </c>
      <c r="K12" s="12"/>
      <c r="L12" s="12" t="s">
        <v>84</v>
      </c>
    </row>
    <row r="13" spans="1:13" x14ac:dyDescent="0.2">
      <c r="A13" s="11" t="s">
        <v>4</v>
      </c>
      <c r="B13" s="12"/>
      <c r="C13" s="5"/>
      <c r="D13" s="5"/>
      <c r="E13" s="5"/>
      <c r="F13" s="5"/>
      <c r="G13" s="82"/>
      <c r="H13" s="52"/>
    </row>
    <row r="14" spans="1:13" ht="13.5" thickBot="1" x14ac:dyDescent="0.25">
      <c r="A14" s="10" t="s">
        <v>5</v>
      </c>
      <c r="B14" s="12"/>
      <c r="C14" s="5"/>
      <c r="D14" s="5"/>
      <c r="E14" s="5"/>
      <c r="F14" s="5"/>
      <c r="G14" s="82" t="s">
        <v>40</v>
      </c>
      <c r="H14" s="13" t="s">
        <v>6</v>
      </c>
    </row>
    <row r="15" spans="1:13" x14ac:dyDescent="0.2">
      <c r="A15" s="10"/>
      <c r="B15" s="12"/>
      <c r="C15" s="14"/>
      <c r="D15" s="5"/>
      <c r="E15" s="5"/>
      <c r="F15" s="5"/>
      <c r="G15" s="5"/>
      <c r="H15" s="12"/>
    </row>
    <row r="16" spans="1:13" x14ac:dyDescent="0.2">
      <c r="A16" s="157" t="s">
        <v>10</v>
      </c>
      <c r="B16" s="153" t="s">
        <v>56</v>
      </c>
      <c r="C16" s="160" t="s">
        <v>7</v>
      </c>
      <c r="D16" s="161"/>
      <c r="E16" s="162"/>
      <c r="F16" s="160" t="s">
        <v>8</v>
      </c>
      <c r="G16" s="161"/>
      <c r="H16" s="161"/>
      <c r="I16" s="79"/>
      <c r="J16" s="5" t="s">
        <v>61</v>
      </c>
    </row>
    <row r="17" spans="1:10" ht="12.75" customHeight="1" x14ac:dyDescent="0.2">
      <c r="A17" s="158"/>
      <c r="B17" s="154"/>
      <c r="C17" s="153" t="s">
        <v>44</v>
      </c>
      <c r="D17" s="153" t="s">
        <v>49</v>
      </c>
      <c r="E17" s="163" t="s">
        <v>9</v>
      </c>
      <c r="F17" s="153" t="s">
        <v>44</v>
      </c>
      <c r="G17" s="153" t="s">
        <v>49</v>
      </c>
      <c r="H17" s="163" t="s">
        <v>9</v>
      </c>
      <c r="I17" s="79"/>
      <c r="J17" s="5" t="s">
        <v>62</v>
      </c>
    </row>
    <row r="18" spans="1:10" x14ac:dyDescent="0.2">
      <c r="A18" s="158"/>
      <c r="B18" s="154"/>
      <c r="C18" s="154"/>
      <c r="D18" s="154"/>
      <c r="E18" s="164"/>
      <c r="F18" s="154"/>
      <c r="G18" s="154"/>
      <c r="H18" s="164"/>
      <c r="I18" s="80"/>
      <c r="J18" s="5" t="s">
        <v>63</v>
      </c>
    </row>
    <row r="19" spans="1:10" x14ac:dyDescent="0.2">
      <c r="A19" s="159"/>
      <c r="B19" s="155"/>
      <c r="C19" s="155"/>
      <c r="D19" s="155"/>
      <c r="E19" s="165"/>
      <c r="F19" s="155"/>
      <c r="G19" s="155"/>
      <c r="H19" s="165"/>
      <c r="I19" s="79"/>
      <c r="J19" s="5" t="s">
        <v>64</v>
      </c>
    </row>
    <row r="20" spans="1:10" ht="13.5" thickBot="1" x14ac:dyDescent="0.25">
      <c r="A20" s="15">
        <v>1</v>
      </c>
      <c r="B20" s="16" t="s">
        <v>11</v>
      </c>
      <c r="C20" s="17">
        <v>3</v>
      </c>
      <c r="D20" s="17">
        <v>4</v>
      </c>
      <c r="E20" s="17">
        <v>5</v>
      </c>
      <c r="F20" s="18">
        <v>6</v>
      </c>
      <c r="G20" s="18">
        <v>7</v>
      </c>
      <c r="H20" s="53">
        <v>8</v>
      </c>
      <c r="I20" s="79"/>
      <c r="J20" s="5" t="s">
        <v>65</v>
      </c>
    </row>
    <row r="21" spans="1:10" x14ac:dyDescent="0.2">
      <c r="A21" s="19" t="s">
        <v>12</v>
      </c>
      <c r="B21" s="20"/>
      <c r="C21" s="21"/>
      <c r="D21" s="21"/>
      <c r="E21" s="21"/>
      <c r="F21" s="21"/>
      <c r="G21" s="21"/>
      <c r="H21" s="22"/>
    </row>
    <row r="22" spans="1:10" x14ac:dyDescent="0.2">
      <c r="A22" s="23" t="s">
        <v>194</v>
      </c>
      <c r="B22" s="24" t="s">
        <v>13</v>
      </c>
      <c r="C22" s="131">
        <v>32344735.690000001</v>
      </c>
      <c r="D22" s="111"/>
      <c r="E22" s="108">
        <f>D22+C22</f>
        <v>32344735.690000001</v>
      </c>
      <c r="F22" s="58">
        <v>33917100.170000002</v>
      </c>
      <c r="G22" s="113"/>
      <c r="H22" s="109">
        <f>G22+F22</f>
        <v>33917100.170000002</v>
      </c>
    </row>
    <row r="23" spans="1:10" x14ac:dyDescent="0.2">
      <c r="A23" s="25" t="s">
        <v>86</v>
      </c>
      <c r="B23" s="24" t="s">
        <v>14</v>
      </c>
      <c r="C23" s="131">
        <v>29347673.489999998</v>
      </c>
      <c r="D23" s="112"/>
      <c r="E23" s="108">
        <f>D23+C23</f>
        <v>29347673.489999998</v>
      </c>
      <c r="F23" s="58">
        <v>31699506.98</v>
      </c>
      <c r="G23" s="112"/>
      <c r="H23" s="109">
        <f>G23+F23</f>
        <v>31699506.98</v>
      </c>
    </row>
    <row r="24" spans="1:10" ht="22.5" x14ac:dyDescent="0.2">
      <c r="A24" s="83" t="s">
        <v>195</v>
      </c>
      <c r="B24" s="24" t="s">
        <v>51</v>
      </c>
      <c r="C24" s="131">
        <v>29347673.489999998</v>
      </c>
      <c r="D24" s="112"/>
      <c r="E24" s="108">
        <f>D24+C24</f>
        <v>29347673.489999998</v>
      </c>
      <c r="F24" s="59">
        <v>31699506.98</v>
      </c>
      <c r="G24" s="112"/>
      <c r="H24" s="109">
        <f>G24+F24</f>
        <v>31699506.98</v>
      </c>
    </row>
    <row r="25" spans="1:10" x14ac:dyDescent="0.2">
      <c r="A25" s="23" t="s">
        <v>199</v>
      </c>
      <c r="B25" s="24" t="s">
        <v>15</v>
      </c>
      <c r="C25" s="104">
        <f t="shared" ref="C25:H25" si="0">C22-C23</f>
        <v>2997062.2</v>
      </c>
      <c r="D25" s="104">
        <f t="shared" si="0"/>
        <v>0</v>
      </c>
      <c r="E25" s="104">
        <f t="shared" si="0"/>
        <v>2997062.2</v>
      </c>
      <c r="F25" s="104">
        <f t="shared" si="0"/>
        <v>2217593.19</v>
      </c>
      <c r="G25" s="104">
        <f t="shared" si="0"/>
        <v>0</v>
      </c>
      <c r="H25" s="105">
        <f t="shared" si="0"/>
        <v>2217593.19</v>
      </c>
    </row>
    <row r="26" spans="1:10" x14ac:dyDescent="0.2">
      <c r="A26" s="27" t="s">
        <v>87</v>
      </c>
      <c r="B26" s="50" t="s">
        <v>16</v>
      </c>
      <c r="C26" s="131"/>
      <c r="D26" s="111"/>
      <c r="E26" s="108">
        <f>D26+C26</f>
        <v>0</v>
      </c>
      <c r="F26" s="58"/>
      <c r="G26" s="111"/>
      <c r="H26" s="109">
        <f>G26+F26</f>
        <v>0</v>
      </c>
    </row>
    <row r="27" spans="1:10" x14ac:dyDescent="0.2">
      <c r="A27" s="26" t="s">
        <v>88</v>
      </c>
      <c r="B27" s="50" t="s">
        <v>17</v>
      </c>
      <c r="C27" s="131"/>
      <c r="D27" s="111"/>
      <c r="E27" s="108">
        <f>D27+C27</f>
        <v>0</v>
      </c>
      <c r="F27" s="58"/>
      <c r="G27" s="111"/>
      <c r="H27" s="109">
        <f>G27+F27</f>
        <v>0</v>
      </c>
    </row>
    <row r="28" spans="1:10" ht="22.5" x14ac:dyDescent="0.2">
      <c r="A28" s="84" t="s">
        <v>89</v>
      </c>
      <c r="B28" s="50" t="s">
        <v>90</v>
      </c>
      <c r="C28" s="131"/>
      <c r="D28" s="111"/>
      <c r="E28" s="108">
        <f>D28+C28</f>
        <v>0</v>
      </c>
      <c r="F28" s="58"/>
      <c r="G28" s="111"/>
      <c r="H28" s="109">
        <f>G28+F28</f>
        <v>0</v>
      </c>
    </row>
    <row r="29" spans="1:10" ht="23.25" thickBot="1" x14ac:dyDescent="0.25">
      <c r="A29" s="26" t="s">
        <v>196</v>
      </c>
      <c r="B29" s="49" t="s">
        <v>18</v>
      </c>
      <c r="C29" s="106">
        <f t="shared" ref="C29:H29" si="1">C26-C27</f>
        <v>0</v>
      </c>
      <c r="D29" s="106">
        <f t="shared" si="1"/>
        <v>0</v>
      </c>
      <c r="E29" s="106">
        <f t="shared" si="1"/>
        <v>0</v>
      </c>
      <c r="F29" s="106">
        <f t="shared" si="1"/>
        <v>0</v>
      </c>
      <c r="G29" s="106">
        <f t="shared" si="1"/>
        <v>0</v>
      </c>
      <c r="H29" s="107">
        <f t="shared" si="1"/>
        <v>0</v>
      </c>
    </row>
    <row r="30" spans="1:10" x14ac:dyDescent="0.2">
      <c r="A30" s="30"/>
      <c r="B30" s="31"/>
      <c r="C30" s="9"/>
      <c r="D30" s="9"/>
      <c r="E30" s="9"/>
      <c r="F30" s="32"/>
      <c r="G30" s="156" t="s">
        <v>24</v>
      </c>
      <c r="H30" s="156"/>
    </row>
    <row r="31" spans="1:10" x14ac:dyDescent="0.2">
      <c r="A31" s="157" t="s">
        <v>10</v>
      </c>
      <c r="B31" s="153" t="s">
        <v>56</v>
      </c>
      <c r="C31" s="160" t="s">
        <v>7</v>
      </c>
      <c r="D31" s="161"/>
      <c r="E31" s="162"/>
      <c r="F31" s="160" t="s">
        <v>8</v>
      </c>
      <c r="G31" s="161"/>
      <c r="H31" s="161"/>
    </row>
    <row r="32" spans="1:10" ht="12.75" customHeight="1" x14ac:dyDescent="0.2">
      <c r="A32" s="158"/>
      <c r="B32" s="154"/>
      <c r="C32" s="153" t="s">
        <v>44</v>
      </c>
      <c r="D32" s="153" t="s">
        <v>49</v>
      </c>
      <c r="E32" s="163" t="s">
        <v>9</v>
      </c>
      <c r="F32" s="153" t="s">
        <v>44</v>
      </c>
      <c r="G32" s="153" t="s">
        <v>49</v>
      </c>
      <c r="H32" s="163" t="s">
        <v>9</v>
      </c>
    </row>
    <row r="33" spans="1:8" x14ac:dyDescent="0.2">
      <c r="A33" s="158"/>
      <c r="B33" s="154"/>
      <c r="C33" s="154"/>
      <c r="D33" s="154"/>
      <c r="E33" s="164"/>
      <c r="F33" s="154"/>
      <c r="G33" s="154"/>
      <c r="H33" s="164"/>
    </row>
    <row r="34" spans="1:8" x14ac:dyDescent="0.2">
      <c r="A34" s="159"/>
      <c r="B34" s="155"/>
      <c r="C34" s="155"/>
      <c r="D34" s="155"/>
      <c r="E34" s="165"/>
      <c r="F34" s="155"/>
      <c r="G34" s="155"/>
      <c r="H34" s="165"/>
    </row>
    <row r="35" spans="1:8" ht="13.5" thickBot="1" x14ac:dyDescent="0.25">
      <c r="A35" s="15">
        <v>1</v>
      </c>
      <c r="B35" s="57" t="s">
        <v>11</v>
      </c>
      <c r="C35" s="17">
        <v>3</v>
      </c>
      <c r="D35" s="17">
        <v>4</v>
      </c>
      <c r="E35" s="17">
        <v>5</v>
      </c>
      <c r="F35" s="17">
        <v>6</v>
      </c>
      <c r="G35" s="17">
        <v>7</v>
      </c>
      <c r="H35" s="55">
        <v>8</v>
      </c>
    </row>
    <row r="36" spans="1:8" ht="22.5" x14ac:dyDescent="0.2">
      <c r="A36" s="26" t="s">
        <v>197</v>
      </c>
      <c r="B36" s="47" t="s">
        <v>19</v>
      </c>
      <c r="C36" s="132">
        <v>1607111.32</v>
      </c>
      <c r="D36" s="114"/>
      <c r="E36" s="68">
        <f t="shared" ref="E36:E48" si="2">D36+C36</f>
        <v>1607111.32</v>
      </c>
      <c r="F36" s="67">
        <v>1607111.32</v>
      </c>
      <c r="G36" s="114"/>
      <c r="H36" s="69">
        <f t="shared" ref="H36:H48" si="3">G36+F36</f>
        <v>1607111.32</v>
      </c>
    </row>
    <row r="37" spans="1:8" ht="22.5" x14ac:dyDescent="0.2">
      <c r="A37" s="26" t="s">
        <v>168</v>
      </c>
      <c r="B37" s="48" t="s">
        <v>20</v>
      </c>
      <c r="C37" s="133">
        <v>5466553.8899999997</v>
      </c>
      <c r="D37" s="115"/>
      <c r="E37" s="62">
        <f t="shared" si="2"/>
        <v>5466553.8899999997</v>
      </c>
      <c r="F37" s="61">
        <v>5026226.17</v>
      </c>
      <c r="G37" s="115"/>
      <c r="H37" s="60">
        <f t="shared" si="3"/>
        <v>5026226.17</v>
      </c>
    </row>
    <row r="38" spans="1:8" ht="22.5" x14ac:dyDescent="0.2">
      <c r="A38" s="85" t="s">
        <v>91</v>
      </c>
      <c r="B38" s="48" t="s">
        <v>92</v>
      </c>
      <c r="C38" s="133"/>
      <c r="D38" s="115"/>
      <c r="E38" s="62">
        <f t="shared" si="2"/>
        <v>0</v>
      </c>
      <c r="F38" s="61"/>
      <c r="G38" s="115"/>
      <c r="H38" s="60">
        <f t="shared" si="3"/>
        <v>0</v>
      </c>
    </row>
    <row r="39" spans="1:8" ht="22.5" x14ac:dyDescent="0.2">
      <c r="A39" s="86" t="s">
        <v>93</v>
      </c>
      <c r="B39" s="50" t="s">
        <v>34</v>
      </c>
      <c r="C39" s="131">
        <v>25000</v>
      </c>
      <c r="D39" s="111"/>
      <c r="E39" s="62">
        <f t="shared" si="2"/>
        <v>25000</v>
      </c>
      <c r="F39" s="58">
        <v>25000</v>
      </c>
      <c r="G39" s="111"/>
      <c r="H39" s="60">
        <f t="shared" si="3"/>
        <v>25000</v>
      </c>
    </row>
    <row r="40" spans="1:8" ht="22.5" x14ac:dyDescent="0.2">
      <c r="A40" s="87" t="s">
        <v>94</v>
      </c>
      <c r="B40" s="48" t="s">
        <v>35</v>
      </c>
      <c r="C40" s="133">
        <v>25000</v>
      </c>
      <c r="D40" s="115"/>
      <c r="E40" s="62">
        <f t="shared" si="2"/>
        <v>25000</v>
      </c>
      <c r="F40" s="61">
        <v>25000</v>
      </c>
      <c r="G40" s="115"/>
      <c r="H40" s="60">
        <f t="shared" si="3"/>
        <v>25000</v>
      </c>
    </row>
    <row r="41" spans="1:8" x14ac:dyDescent="0.2">
      <c r="A41" s="86" t="s">
        <v>177</v>
      </c>
      <c r="B41" s="48" t="s">
        <v>169</v>
      </c>
      <c r="C41" s="133"/>
      <c r="D41" s="115"/>
      <c r="E41" s="62">
        <f t="shared" si="2"/>
        <v>0</v>
      </c>
      <c r="F41" s="61"/>
      <c r="G41" s="115"/>
      <c r="H41" s="60">
        <f t="shared" si="3"/>
        <v>0</v>
      </c>
    </row>
    <row r="42" spans="1:8" x14ac:dyDescent="0.2">
      <c r="A42" s="25" t="s">
        <v>95</v>
      </c>
      <c r="B42" s="24" t="s">
        <v>22</v>
      </c>
      <c r="C42" s="131"/>
      <c r="D42" s="111"/>
      <c r="E42" s="62">
        <f t="shared" si="2"/>
        <v>0</v>
      </c>
      <c r="F42" s="58"/>
      <c r="G42" s="111"/>
      <c r="H42" s="60">
        <f t="shared" si="3"/>
        <v>0</v>
      </c>
    </row>
    <row r="43" spans="1:8" ht="22.5" x14ac:dyDescent="0.2">
      <c r="A43" s="83" t="s">
        <v>91</v>
      </c>
      <c r="B43" s="24" t="s">
        <v>96</v>
      </c>
      <c r="C43" s="131"/>
      <c r="D43" s="111"/>
      <c r="E43" s="62">
        <f t="shared" si="2"/>
        <v>0</v>
      </c>
      <c r="F43" s="58"/>
      <c r="G43" s="113"/>
      <c r="H43" s="60">
        <f t="shared" si="3"/>
        <v>0</v>
      </c>
    </row>
    <row r="44" spans="1:8" x14ac:dyDescent="0.2">
      <c r="A44" s="27" t="s">
        <v>21</v>
      </c>
      <c r="B44" s="24" t="s">
        <v>52</v>
      </c>
      <c r="C44" s="131"/>
      <c r="D44" s="111"/>
      <c r="E44" s="62">
        <f t="shared" si="2"/>
        <v>0</v>
      </c>
      <c r="F44" s="58"/>
      <c r="G44" s="113"/>
      <c r="H44" s="60">
        <f t="shared" si="3"/>
        <v>0</v>
      </c>
    </row>
    <row r="45" spans="1:8" ht="22.5" x14ac:dyDescent="0.2">
      <c r="A45" s="25" t="s">
        <v>198</v>
      </c>
      <c r="B45" s="24" t="s">
        <v>53</v>
      </c>
      <c r="C45" s="131"/>
      <c r="D45" s="115"/>
      <c r="E45" s="62">
        <f t="shared" si="2"/>
        <v>0</v>
      </c>
      <c r="F45" s="61"/>
      <c r="G45" s="116"/>
      <c r="H45" s="60">
        <f t="shared" si="3"/>
        <v>0</v>
      </c>
    </row>
    <row r="46" spans="1:8" ht="22.5" x14ac:dyDescent="0.2">
      <c r="A46" s="25" t="s">
        <v>98</v>
      </c>
      <c r="B46" s="24" t="s">
        <v>23</v>
      </c>
      <c r="C46" s="131"/>
      <c r="D46" s="115"/>
      <c r="E46" s="62">
        <f t="shared" si="2"/>
        <v>0</v>
      </c>
      <c r="F46" s="61"/>
      <c r="G46" s="116"/>
      <c r="H46" s="60">
        <f t="shared" si="3"/>
        <v>0</v>
      </c>
    </row>
    <row r="47" spans="1:8" x14ac:dyDescent="0.2">
      <c r="A47" s="25" t="s">
        <v>99</v>
      </c>
      <c r="B47" s="24" t="s">
        <v>97</v>
      </c>
      <c r="C47" s="133"/>
      <c r="D47" s="115"/>
      <c r="E47" s="62">
        <f t="shared" si="2"/>
        <v>0</v>
      </c>
      <c r="F47" s="61"/>
      <c r="G47" s="116"/>
      <c r="H47" s="60">
        <f t="shared" si="3"/>
        <v>0</v>
      </c>
    </row>
    <row r="48" spans="1:8" ht="13.5" thickBot="1" x14ac:dyDescent="0.25">
      <c r="A48" s="128" t="s">
        <v>170</v>
      </c>
      <c r="B48" s="28" t="s">
        <v>171</v>
      </c>
      <c r="C48" s="131"/>
      <c r="D48" s="111"/>
      <c r="E48" s="129">
        <f t="shared" si="2"/>
        <v>0</v>
      </c>
      <c r="F48" s="58"/>
      <c r="G48" s="113"/>
      <c r="H48" s="130">
        <f t="shared" si="3"/>
        <v>0</v>
      </c>
    </row>
    <row r="49" spans="1:8" ht="34.5" thickBot="1" x14ac:dyDescent="0.25">
      <c r="A49" s="56" t="s">
        <v>178</v>
      </c>
      <c r="B49" s="29" t="s">
        <v>100</v>
      </c>
      <c r="C49" s="95">
        <f t="shared" ref="C49:H49" si="4">C25+C29+C36+C37+C39+C41+C42+C44+C45+C46+C47+C48</f>
        <v>10095727.41</v>
      </c>
      <c r="D49" s="95">
        <f t="shared" si="4"/>
        <v>0</v>
      </c>
      <c r="E49" s="95">
        <f t="shared" si="4"/>
        <v>10095727.41</v>
      </c>
      <c r="F49" s="95">
        <f t="shared" si="4"/>
        <v>8875930.6799999997</v>
      </c>
      <c r="G49" s="95">
        <f t="shared" si="4"/>
        <v>0</v>
      </c>
      <c r="H49" s="96">
        <f t="shared" si="4"/>
        <v>8875930.6799999997</v>
      </c>
    </row>
    <row r="50" spans="1:8" x14ac:dyDescent="0.2">
      <c r="A50" s="10"/>
      <c r="B50" s="34"/>
      <c r="C50" s="35"/>
      <c r="D50" s="35"/>
      <c r="E50" s="35"/>
      <c r="F50" s="35"/>
      <c r="G50" s="156" t="s">
        <v>101</v>
      </c>
      <c r="H50" s="156"/>
    </row>
    <row r="51" spans="1:8" x14ac:dyDescent="0.2">
      <c r="A51" s="157" t="s">
        <v>10</v>
      </c>
      <c r="B51" s="153" t="s">
        <v>56</v>
      </c>
      <c r="C51" s="160" t="s">
        <v>7</v>
      </c>
      <c r="D51" s="161"/>
      <c r="E51" s="162"/>
      <c r="F51" s="160" t="s">
        <v>8</v>
      </c>
      <c r="G51" s="161"/>
      <c r="H51" s="161"/>
    </row>
    <row r="52" spans="1:8" ht="12.75" customHeight="1" x14ac:dyDescent="0.2">
      <c r="A52" s="158"/>
      <c r="B52" s="154"/>
      <c r="C52" s="153" t="s">
        <v>44</v>
      </c>
      <c r="D52" s="153" t="s">
        <v>49</v>
      </c>
      <c r="E52" s="163" t="s">
        <v>9</v>
      </c>
      <c r="F52" s="153" t="s">
        <v>44</v>
      </c>
      <c r="G52" s="153" t="s">
        <v>49</v>
      </c>
      <c r="H52" s="163" t="s">
        <v>9</v>
      </c>
    </row>
    <row r="53" spans="1:8" x14ac:dyDescent="0.2">
      <c r="A53" s="158"/>
      <c r="B53" s="154"/>
      <c r="C53" s="154"/>
      <c r="D53" s="154"/>
      <c r="E53" s="164"/>
      <c r="F53" s="154"/>
      <c r="G53" s="154"/>
      <c r="H53" s="164"/>
    </row>
    <row r="54" spans="1:8" x14ac:dyDescent="0.2">
      <c r="A54" s="159"/>
      <c r="B54" s="155"/>
      <c r="C54" s="155"/>
      <c r="D54" s="155"/>
      <c r="E54" s="165"/>
      <c r="F54" s="155"/>
      <c r="G54" s="155"/>
      <c r="H54" s="165"/>
    </row>
    <row r="55" spans="1:8" ht="13.5" thickBot="1" x14ac:dyDescent="0.25">
      <c r="A55" s="15">
        <v>1</v>
      </c>
      <c r="B55" s="57" t="s">
        <v>11</v>
      </c>
      <c r="C55" s="17">
        <v>3</v>
      </c>
      <c r="D55" s="17">
        <v>4</v>
      </c>
      <c r="E55" s="17">
        <v>5</v>
      </c>
      <c r="F55" s="17">
        <v>6</v>
      </c>
      <c r="G55" s="17">
        <v>7</v>
      </c>
      <c r="H55" s="55">
        <v>8</v>
      </c>
    </row>
    <row r="56" spans="1:8" x14ac:dyDescent="0.2">
      <c r="A56" s="19" t="s">
        <v>25</v>
      </c>
      <c r="B56" s="20"/>
      <c r="C56" s="63"/>
      <c r="D56" s="63"/>
      <c r="E56" s="63"/>
      <c r="F56" s="63"/>
      <c r="G56" s="73"/>
      <c r="H56" s="64"/>
    </row>
    <row r="57" spans="1:8" x14ac:dyDescent="0.2">
      <c r="A57" s="25" t="s">
        <v>103</v>
      </c>
      <c r="B57" s="24" t="s">
        <v>102</v>
      </c>
      <c r="C57" s="104">
        <f t="shared" ref="C57:H57" si="5">C58+C59+C63</f>
        <v>0</v>
      </c>
      <c r="D57" s="104">
        <f t="shared" si="5"/>
        <v>31420.41</v>
      </c>
      <c r="E57" s="104">
        <f t="shared" si="5"/>
        <v>31420.41</v>
      </c>
      <c r="F57" s="104">
        <f t="shared" si="5"/>
        <v>0</v>
      </c>
      <c r="G57" s="104">
        <f t="shared" si="5"/>
        <v>0</v>
      </c>
      <c r="H57" s="117">
        <f t="shared" si="5"/>
        <v>0</v>
      </c>
    </row>
    <row r="58" spans="1:8" ht="33.75" x14ac:dyDescent="0.2">
      <c r="A58" s="89" t="s">
        <v>110</v>
      </c>
      <c r="B58" s="24" t="s">
        <v>104</v>
      </c>
      <c r="C58" s="131"/>
      <c r="D58" s="131">
        <v>31420.41</v>
      </c>
      <c r="E58" s="108">
        <f t="shared" ref="E58:E74" si="6">D58+C58</f>
        <v>31420.41</v>
      </c>
      <c r="F58" s="58"/>
      <c r="G58" s="65"/>
      <c r="H58" s="109">
        <f t="shared" ref="H58:H74" si="7">G58+F58</f>
        <v>0</v>
      </c>
    </row>
    <row r="59" spans="1:8" x14ac:dyDescent="0.2">
      <c r="A59" s="89" t="s">
        <v>105</v>
      </c>
      <c r="B59" s="24" t="s">
        <v>106</v>
      </c>
      <c r="C59" s="131"/>
      <c r="D59" s="131"/>
      <c r="E59" s="108">
        <f t="shared" si="6"/>
        <v>0</v>
      </c>
      <c r="F59" s="58"/>
      <c r="G59" s="65"/>
      <c r="H59" s="109">
        <f t="shared" si="7"/>
        <v>0</v>
      </c>
    </row>
    <row r="60" spans="1:8" ht="22.5" x14ac:dyDescent="0.2">
      <c r="A60" s="88" t="s">
        <v>109</v>
      </c>
      <c r="B60" s="24" t="s">
        <v>107</v>
      </c>
      <c r="C60" s="131"/>
      <c r="D60" s="133"/>
      <c r="E60" s="108">
        <f t="shared" si="6"/>
        <v>0</v>
      </c>
      <c r="F60" s="61"/>
      <c r="G60" s="66"/>
      <c r="H60" s="109">
        <f t="shared" si="7"/>
        <v>0</v>
      </c>
    </row>
    <row r="61" spans="1:8" ht="22.5" x14ac:dyDescent="0.2">
      <c r="A61" s="46" t="s">
        <v>94</v>
      </c>
      <c r="B61" s="24" t="s">
        <v>108</v>
      </c>
      <c r="C61" s="131"/>
      <c r="D61" s="133"/>
      <c r="E61" s="108">
        <f t="shared" si="6"/>
        <v>0</v>
      </c>
      <c r="F61" s="61"/>
      <c r="G61" s="66"/>
      <c r="H61" s="109">
        <f t="shared" si="7"/>
        <v>0</v>
      </c>
    </row>
    <row r="62" spans="1:8" ht="22.5" x14ac:dyDescent="0.2">
      <c r="A62" s="90" t="s">
        <v>172</v>
      </c>
      <c r="B62" s="38" t="s">
        <v>111</v>
      </c>
      <c r="C62" s="133"/>
      <c r="D62" s="133"/>
      <c r="E62" s="108">
        <f t="shared" si="6"/>
        <v>0</v>
      </c>
      <c r="F62" s="61"/>
      <c r="G62" s="66"/>
      <c r="H62" s="109">
        <f t="shared" si="7"/>
        <v>0</v>
      </c>
    </row>
    <row r="63" spans="1:8" x14ac:dyDescent="0.2">
      <c r="A63" s="89" t="s">
        <v>200</v>
      </c>
      <c r="B63" s="38" t="s">
        <v>112</v>
      </c>
      <c r="C63" s="133"/>
      <c r="D63" s="133"/>
      <c r="E63" s="108">
        <f t="shared" si="6"/>
        <v>0</v>
      </c>
      <c r="F63" s="61"/>
      <c r="G63" s="66"/>
      <c r="H63" s="109">
        <f t="shared" si="7"/>
        <v>0</v>
      </c>
    </row>
    <row r="64" spans="1:8" x14ac:dyDescent="0.2">
      <c r="A64" s="44" t="s">
        <v>113</v>
      </c>
      <c r="B64" s="24" t="s">
        <v>114</v>
      </c>
      <c r="C64" s="131"/>
      <c r="D64" s="133"/>
      <c r="E64" s="108">
        <f t="shared" si="6"/>
        <v>0</v>
      </c>
      <c r="F64" s="61"/>
      <c r="G64" s="66"/>
      <c r="H64" s="109">
        <f t="shared" si="7"/>
        <v>0</v>
      </c>
    </row>
    <row r="65" spans="1:8" ht="22.5" x14ac:dyDescent="0.2">
      <c r="A65" s="89" t="s">
        <v>94</v>
      </c>
      <c r="B65" s="24" t="s">
        <v>115</v>
      </c>
      <c r="C65" s="131"/>
      <c r="D65" s="131"/>
      <c r="E65" s="108">
        <f t="shared" si="6"/>
        <v>0</v>
      </c>
      <c r="F65" s="58"/>
      <c r="G65" s="65"/>
      <c r="H65" s="109">
        <f t="shared" si="7"/>
        <v>0</v>
      </c>
    </row>
    <row r="66" spans="1:8" ht="22.5" x14ac:dyDescent="0.2">
      <c r="A66" s="44" t="s">
        <v>116</v>
      </c>
      <c r="B66" s="24" t="s">
        <v>117</v>
      </c>
      <c r="C66" s="131"/>
      <c r="D66" s="131"/>
      <c r="E66" s="108">
        <f t="shared" si="6"/>
        <v>0</v>
      </c>
      <c r="F66" s="58"/>
      <c r="G66" s="65"/>
      <c r="H66" s="109">
        <f t="shared" si="7"/>
        <v>0</v>
      </c>
    </row>
    <row r="67" spans="1:8" ht="22.5" x14ac:dyDescent="0.2">
      <c r="A67" s="91" t="s">
        <v>119</v>
      </c>
      <c r="B67" s="24" t="s">
        <v>118</v>
      </c>
      <c r="C67" s="131"/>
      <c r="D67" s="131"/>
      <c r="E67" s="108">
        <f t="shared" si="6"/>
        <v>0</v>
      </c>
      <c r="F67" s="58"/>
      <c r="G67" s="65"/>
      <c r="H67" s="109">
        <f t="shared" si="7"/>
        <v>0</v>
      </c>
    </row>
    <row r="68" spans="1:8" ht="22.5" x14ac:dyDescent="0.2">
      <c r="A68" s="44" t="s">
        <v>120</v>
      </c>
      <c r="B68" s="38" t="s">
        <v>26</v>
      </c>
      <c r="C68" s="133">
        <v>821845.14</v>
      </c>
      <c r="D68" s="133"/>
      <c r="E68" s="108">
        <f t="shared" si="6"/>
        <v>821845.14</v>
      </c>
      <c r="F68" s="61">
        <v>875027</v>
      </c>
      <c r="G68" s="66"/>
      <c r="H68" s="109">
        <f t="shared" si="7"/>
        <v>875027</v>
      </c>
    </row>
    <row r="69" spans="1:8" ht="22.5" x14ac:dyDescent="0.2">
      <c r="A69" s="89" t="s">
        <v>119</v>
      </c>
      <c r="B69" s="38" t="s">
        <v>121</v>
      </c>
      <c r="C69" s="133"/>
      <c r="D69" s="133"/>
      <c r="E69" s="108">
        <f t="shared" si="6"/>
        <v>0</v>
      </c>
      <c r="F69" s="61"/>
      <c r="G69" s="66"/>
      <c r="H69" s="109">
        <f t="shared" si="7"/>
        <v>0</v>
      </c>
    </row>
    <row r="70" spans="1:8" x14ac:dyDescent="0.2">
      <c r="A70" s="44" t="s">
        <v>122</v>
      </c>
      <c r="B70" s="24" t="s">
        <v>123</v>
      </c>
      <c r="C70" s="131"/>
      <c r="D70" s="131"/>
      <c r="E70" s="108">
        <f t="shared" si="6"/>
        <v>0</v>
      </c>
      <c r="F70" s="58"/>
      <c r="G70" s="65"/>
      <c r="H70" s="109">
        <f t="shared" si="7"/>
        <v>0</v>
      </c>
    </row>
    <row r="71" spans="1:8" ht="22.5" x14ac:dyDescent="0.2">
      <c r="A71" s="89" t="s">
        <v>94</v>
      </c>
      <c r="B71" s="24" t="s">
        <v>124</v>
      </c>
      <c r="C71" s="131"/>
      <c r="D71" s="131"/>
      <c r="E71" s="108">
        <f t="shared" si="6"/>
        <v>0</v>
      </c>
      <c r="F71" s="58"/>
      <c r="G71" s="65"/>
      <c r="H71" s="109">
        <f t="shared" si="7"/>
        <v>0</v>
      </c>
    </row>
    <row r="72" spans="1:8" x14ac:dyDescent="0.2">
      <c r="A72" s="44" t="s">
        <v>126</v>
      </c>
      <c r="B72" s="24" t="s">
        <v>125</v>
      </c>
      <c r="C72" s="131"/>
      <c r="D72" s="131"/>
      <c r="E72" s="108">
        <f t="shared" si="6"/>
        <v>0</v>
      </c>
      <c r="F72" s="58"/>
      <c r="G72" s="65"/>
      <c r="H72" s="109">
        <f t="shared" si="7"/>
        <v>0</v>
      </c>
    </row>
    <row r="73" spans="1:8" ht="22.5" x14ac:dyDescent="0.2">
      <c r="A73" s="89" t="s">
        <v>128</v>
      </c>
      <c r="B73" s="24" t="s">
        <v>127</v>
      </c>
      <c r="C73" s="131"/>
      <c r="D73" s="131"/>
      <c r="E73" s="108">
        <f t="shared" si="6"/>
        <v>0</v>
      </c>
      <c r="F73" s="58"/>
      <c r="G73" s="65"/>
      <c r="H73" s="109">
        <f t="shared" si="7"/>
        <v>0</v>
      </c>
    </row>
    <row r="74" spans="1:8" ht="13.5" thickBot="1" x14ac:dyDescent="0.25">
      <c r="A74" s="92" t="s">
        <v>54</v>
      </c>
      <c r="B74" s="28" t="s">
        <v>27</v>
      </c>
      <c r="C74" s="134"/>
      <c r="D74" s="134"/>
      <c r="E74" s="110">
        <f t="shared" si="6"/>
        <v>0</v>
      </c>
      <c r="F74" s="70"/>
      <c r="G74" s="71"/>
      <c r="H74" s="109">
        <f t="shared" si="7"/>
        <v>0</v>
      </c>
    </row>
    <row r="75" spans="1:8" ht="34.5" thickBot="1" x14ac:dyDescent="0.25">
      <c r="A75" s="93" t="s">
        <v>179</v>
      </c>
      <c r="B75" s="94" t="s">
        <v>129</v>
      </c>
      <c r="C75" s="121">
        <f t="shared" ref="C75:H75" si="8">C57+C64+C66+C68+C70+C72+C74</f>
        <v>821845.14</v>
      </c>
      <c r="D75" s="121">
        <f t="shared" si="8"/>
        <v>31420.41</v>
      </c>
      <c r="E75" s="121">
        <f t="shared" si="8"/>
        <v>853265.55</v>
      </c>
      <c r="F75" s="121">
        <f t="shared" si="8"/>
        <v>875027</v>
      </c>
      <c r="G75" s="121">
        <f t="shared" si="8"/>
        <v>0</v>
      </c>
      <c r="H75" s="122">
        <f t="shared" si="8"/>
        <v>875027</v>
      </c>
    </row>
    <row r="76" spans="1:8" ht="13.5" thickBot="1" x14ac:dyDescent="0.25">
      <c r="A76" s="93" t="s">
        <v>180</v>
      </c>
      <c r="B76" s="94" t="s">
        <v>130</v>
      </c>
      <c r="C76" s="125">
        <f t="shared" ref="C76:H76" si="9">C49+C75</f>
        <v>10917572.550000001</v>
      </c>
      <c r="D76" s="125">
        <f t="shared" si="9"/>
        <v>31420.41</v>
      </c>
      <c r="E76" s="125">
        <f t="shared" si="9"/>
        <v>10948992.960000001</v>
      </c>
      <c r="F76" s="125">
        <f t="shared" si="9"/>
        <v>9750957.6799999997</v>
      </c>
      <c r="G76" s="125">
        <f t="shared" si="9"/>
        <v>0</v>
      </c>
      <c r="H76" s="126">
        <f t="shared" si="9"/>
        <v>9750957.6799999997</v>
      </c>
    </row>
    <row r="77" spans="1:8" x14ac:dyDescent="0.2">
      <c r="A77" s="10"/>
      <c r="B77" s="34"/>
      <c r="C77" s="35"/>
      <c r="D77" s="35"/>
      <c r="E77" s="35"/>
      <c r="F77" s="35"/>
      <c r="G77" s="156" t="s">
        <v>50</v>
      </c>
      <c r="H77" s="156"/>
    </row>
    <row r="78" spans="1:8" x14ac:dyDescent="0.2">
      <c r="A78" s="157" t="s">
        <v>29</v>
      </c>
      <c r="B78" s="153" t="s">
        <v>56</v>
      </c>
      <c r="C78" s="160" t="s">
        <v>7</v>
      </c>
      <c r="D78" s="161"/>
      <c r="E78" s="162"/>
      <c r="F78" s="160" t="s">
        <v>8</v>
      </c>
      <c r="G78" s="161"/>
      <c r="H78" s="161"/>
    </row>
    <row r="79" spans="1:8" ht="12.75" customHeight="1" x14ac:dyDescent="0.2">
      <c r="A79" s="158"/>
      <c r="B79" s="154"/>
      <c r="C79" s="153" t="s">
        <v>44</v>
      </c>
      <c r="D79" s="153" t="s">
        <v>49</v>
      </c>
      <c r="E79" s="163" t="s">
        <v>9</v>
      </c>
      <c r="F79" s="153" t="s">
        <v>44</v>
      </c>
      <c r="G79" s="153" t="s">
        <v>49</v>
      </c>
      <c r="H79" s="163" t="s">
        <v>9</v>
      </c>
    </row>
    <row r="80" spans="1:8" x14ac:dyDescent="0.2">
      <c r="A80" s="158"/>
      <c r="B80" s="154"/>
      <c r="C80" s="154"/>
      <c r="D80" s="154"/>
      <c r="E80" s="164"/>
      <c r="F80" s="154"/>
      <c r="G80" s="154"/>
      <c r="H80" s="164"/>
    </row>
    <row r="81" spans="1:8" x14ac:dyDescent="0.2">
      <c r="A81" s="159"/>
      <c r="B81" s="155"/>
      <c r="C81" s="155"/>
      <c r="D81" s="155"/>
      <c r="E81" s="165"/>
      <c r="F81" s="155"/>
      <c r="G81" s="155"/>
      <c r="H81" s="165"/>
    </row>
    <row r="82" spans="1:8" ht="13.5" thickBot="1" x14ac:dyDescent="0.25">
      <c r="A82" s="15">
        <v>1</v>
      </c>
      <c r="B82" s="16" t="s">
        <v>11</v>
      </c>
      <c r="C82" s="17">
        <v>3</v>
      </c>
      <c r="D82" s="17">
        <v>4</v>
      </c>
      <c r="E82" s="17">
        <v>5</v>
      </c>
      <c r="F82" s="18">
        <v>6</v>
      </c>
      <c r="G82" s="18">
        <v>7</v>
      </c>
      <c r="H82" s="53">
        <v>8</v>
      </c>
    </row>
    <row r="83" spans="1:8" x14ac:dyDescent="0.2">
      <c r="A83" s="36" t="s">
        <v>30</v>
      </c>
      <c r="B83" s="28"/>
      <c r="C83" s="21"/>
      <c r="D83" s="21"/>
      <c r="E83" s="21"/>
      <c r="F83" s="21"/>
      <c r="G83" s="37"/>
      <c r="H83" s="33"/>
    </row>
    <row r="84" spans="1:8" ht="22.5" x14ac:dyDescent="0.2">
      <c r="A84" s="45" t="s">
        <v>131</v>
      </c>
      <c r="B84" s="24" t="s">
        <v>28</v>
      </c>
      <c r="C84" s="131"/>
      <c r="D84" s="111"/>
      <c r="E84" s="108">
        <f>D84+C84</f>
        <v>0</v>
      </c>
      <c r="F84" s="58"/>
      <c r="G84" s="111"/>
      <c r="H84" s="109">
        <f>G84+F84</f>
        <v>0</v>
      </c>
    </row>
    <row r="85" spans="1:8" ht="22.5" x14ac:dyDescent="0.2">
      <c r="A85" s="97" t="s">
        <v>94</v>
      </c>
      <c r="B85" s="24" t="s">
        <v>132</v>
      </c>
      <c r="C85" s="131"/>
      <c r="D85" s="111"/>
      <c r="E85" s="108">
        <f>D85+C85</f>
        <v>0</v>
      </c>
      <c r="F85" s="58"/>
      <c r="G85" s="113"/>
      <c r="H85" s="109">
        <f>G85+F85</f>
        <v>0</v>
      </c>
    </row>
    <row r="86" spans="1:8" ht="22.5" x14ac:dyDescent="0.2">
      <c r="A86" s="45" t="s">
        <v>133</v>
      </c>
      <c r="B86" s="24" t="s">
        <v>134</v>
      </c>
      <c r="C86" s="131">
        <v>6075.57</v>
      </c>
      <c r="D86" s="111"/>
      <c r="E86" s="108">
        <f>D86+C86</f>
        <v>6075.57</v>
      </c>
      <c r="F86" s="58">
        <v>107166.6</v>
      </c>
      <c r="G86" s="113"/>
      <c r="H86" s="109">
        <f>G86+F86</f>
        <v>107166.6</v>
      </c>
    </row>
    <row r="87" spans="1:8" ht="22.5" x14ac:dyDescent="0.2">
      <c r="A87" s="97" t="s">
        <v>119</v>
      </c>
      <c r="B87" s="24" t="s">
        <v>135</v>
      </c>
      <c r="C87" s="131"/>
      <c r="D87" s="111"/>
      <c r="E87" s="108">
        <f>D87+C87</f>
        <v>0</v>
      </c>
      <c r="F87" s="58"/>
      <c r="G87" s="113"/>
      <c r="H87" s="109">
        <f>G87+F87</f>
        <v>0</v>
      </c>
    </row>
    <row r="88" spans="1:8" x14ac:dyDescent="0.2">
      <c r="A88" s="45" t="s">
        <v>31</v>
      </c>
      <c r="B88" s="24" t="s">
        <v>136</v>
      </c>
      <c r="C88" s="131">
        <v>821845.14</v>
      </c>
      <c r="D88" s="111"/>
      <c r="E88" s="108">
        <f>D88+C88</f>
        <v>821845.14</v>
      </c>
      <c r="F88" s="58">
        <v>869557</v>
      </c>
      <c r="G88" s="113"/>
      <c r="H88" s="109">
        <f>G88+F88</f>
        <v>869557</v>
      </c>
    </row>
    <row r="89" spans="1:8" x14ac:dyDescent="0.2">
      <c r="A89" s="43" t="s">
        <v>137</v>
      </c>
      <c r="B89" s="24" t="s">
        <v>138</v>
      </c>
      <c r="C89" s="118">
        <f>C91+C92+C93+C94+C95</f>
        <v>0</v>
      </c>
      <c r="D89" s="118">
        <f>D90+D91+D92+D93+D94+D95</f>
        <v>31420.41</v>
      </c>
      <c r="E89" s="118">
        <f>E90+E91+E92+E93+E94+E95</f>
        <v>31420.41</v>
      </c>
      <c r="F89" s="118">
        <f>F91+F92+F93+F94+F95</f>
        <v>0</v>
      </c>
      <c r="G89" s="118">
        <f>G90+G91+G92+G93+G94+G95</f>
        <v>0</v>
      </c>
      <c r="H89" s="105">
        <f>H90+H91+H92+H93+H94+H95</f>
        <v>0</v>
      </c>
    </row>
    <row r="90" spans="1:8" ht="33.75" x14ac:dyDescent="0.2">
      <c r="A90" s="97" t="s">
        <v>139</v>
      </c>
      <c r="B90" s="24" t="s">
        <v>140</v>
      </c>
      <c r="C90" s="123" t="s">
        <v>155</v>
      </c>
      <c r="D90" s="131">
        <v>31420.41</v>
      </c>
      <c r="E90" s="108">
        <f>D90</f>
        <v>31420.41</v>
      </c>
      <c r="F90" s="123" t="s">
        <v>155</v>
      </c>
      <c r="G90" s="65"/>
      <c r="H90" s="109">
        <f>G90</f>
        <v>0</v>
      </c>
    </row>
    <row r="91" spans="1:8" x14ac:dyDescent="0.2">
      <c r="A91" s="98" t="s">
        <v>55</v>
      </c>
      <c r="B91" s="24" t="s">
        <v>141</v>
      </c>
      <c r="C91" s="131"/>
      <c r="D91" s="115"/>
      <c r="E91" s="108">
        <f t="shared" ref="E91:E99" si="10">D91+C91</f>
        <v>0</v>
      </c>
      <c r="F91" s="61"/>
      <c r="G91" s="116"/>
      <c r="H91" s="109">
        <f t="shared" ref="H91:H99" si="11">G91+F91</f>
        <v>0</v>
      </c>
    </row>
    <row r="92" spans="1:8" x14ac:dyDescent="0.2">
      <c r="A92" s="98" t="s">
        <v>142</v>
      </c>
      <c r="B92" s="24" t="s">
        <v>143</v>
      </c>
      <c r="C92" s="131"/>
      <c r="D92" s="115"/>
      <c r="E92" s="108">
        <f t="shared" si="10"/>
        <v>0</v>
      </c>
      <c r="F92" s="61"/>
      <c r="G92" s="116"/>
      <c r="H92" s="109">
        <f t="shared" si="11"/>
        <v>0</v>
      </c>
    </row>
    <row r="93" spans="1:8" x14ac:dyDescent="0.2">
      <c r="A93" s="98" t="s">
        <v>144</v>
      </c>
      <c r="B93" s="24" t="s">
        <v>145</v>
      </c>
      <c r="C93" s="131"/>
      <c r="D93" s="115"/>
      <c r="E93" s="108">
        <f t="shared" si="10"/>
        <v>0</v>
      </c>
      <c r="F93" s="61"/>
      <c r="G93" s="116"/>
      <c r="H93" s="109">
        <f t="shared" si="11"/>
        <v>0</v>
      </c>
    </row>
    <row r="94" spans="1:8" ht="22.5" x14ac:dyDescent="0.2">
      <c r="A94" s="98" t="s">
        <v>175</v>
      </c>
      <c r="B94" s="24" t="s">
        <v>173</v>
      </c>
      <c r="C94" s="131"/>
      <c r="D94" s="115"/>
      <c r="E94" s="108">
        <f t="shared" si="10"/>
        <v>0</v>
      </c>
      <c r="F94" s="61"/>
      <c r="G94" s="116"/>
      <c r="H94" s="109">
        <f t="shared" si="11"/>
        <v>0</v>
      </c>
    </row>
    <row r="95" spans="1:8" ht="22.5" x14ac:dyDescent="0.2">
      <c r="A95" s="98" t="s">
        <v>176</v>
      </c>
      <c r="B95" s="24" t="s">
        <v>174</v>
      </c>
      <c r="C95" s="131"/>
      <c r="D95" s="115"/>
      <c r="E95" s="108">
        <f t="shared" si="10"/>
        <v>0</v>
      </c>
      <c r="F95" s="61"/>
      <c r="G95" s="116"/>
      <c r="H95" s="109">
        <f t="shared" si="11"/>
        <v>0</v>
      </c>
    </row>
    <row r="96" spans="1:8" ht="22.5" x14ac:dyDescent="0.2">
      <c r="A96" s="43" t="s">
        <v>146</v>
      </c>
      <c r="B96" s="24" t="s">
        <v>147</v>
      </c>
      <c r="C96" s="131"/>
      <c r="D96" s="115"/>
      <c r="E96" s="108">
        <f t="shared" si="10"/>
        <v>0</v>
      </c>
      <c r="F96" s="61"/>
      <c r="G96" s="116"/>
      <c r="H96" s="109">
        <f t="shared" si="11"/>
        <v>0</v>
      </c>
    </row>
    <row r="97" spans="1:12" ht="22.5" x14ac:dyDescent="0.2">
      <c r="A97" s="97" t="s">
        <v>119</v>
      </c>
      <c r="B97" s="38" t="s">
        <v>148</v>
      </c>
      <c r="C97" s="133"/>
      <c r="D97" s="115"/>
      <c r="E97" s="108">
        <f t="shared" si="10"/>
        <v>0</v>
      </c>
      <c r="F97" s="61"/>
      <c r="G97" s="116"/>
      <c r="H97" s="109">
        <f t="shared" si="11"/>
        <v>0</v>
      </c>
    </row>
    <row r="98" spans="1:12" x14ac:dyDescent="0.2">
      <c r="A98" s="45" t="s">
        <v>149</v>
      </c>
      <c r="B98" s="38" t="s">
        <v>32</v>
      </c>
      <c r="C98" s="135"/>
      <c r="D98" s="115"/>
      <c r="E98" s="108">
        <f t="shared" si="10"/>
        <v>0</v>
      </c>
      <c r="F98" s="124"/>
      <c r="G98" s="116"/>
      <c r="H98" s="109">
        <f t="shared" si="11"/>
        <v>0</v>
      </c>
    </row>
    <row r="99" spans="1:12" ht="13.5" thickBot="1" x14ac:dyDescent="0.25">
      <c r="A99" s="78" t="s">
        <v>151</v>
      </c>
      <c r="B99" s="77" t="s">
        <v>150</v>
      </c>
      <c r="C99" s="136">
        <v>5826205.1600000001</v>
      </c>
      <c r="D99" s="119"/>
      <c r="E99" s="108">
        <f t="shared" si="10"/>
        <v>5826205.1600000001</v>
      </c>
      <c r="F99" s="72">
        <v>5795359.1900000004</v>
      </c>
      <c r="G99" s="120"/>
      <c r="H99" s="109">
        <f t="shared" si="11"/>
        <v>5795359.1900000004</v>
      </c>
    </row>
    <row r="100" spans="1:12" ht="34.5" thickBot="1" x14ac:dyDescent="0.25">
      <c r="A100" s="93" t="s">
        <v>181</v>
      </c>
      <c r="B100" s="94" t="s">
        <v>153</v>
      </c>
      <c r="C100" s="121">
        <f t="shared" ref="C100:H100" si="12">C84+C86+C88+C89+C96+C98+C99</f>
        <v>6654125.8700000001</v>
      </c>
      <c r="D100" s="121">
        <f t="shared" si="12"/>
        <v>31420.41</v>
      </c>
      <c r="E100" s="121">
        <f t="shared" si="12"/>
        <v>6685546.2800000003</v>
      </c>
      <c r="F100" s="121">
        <f t="shared" si="12"/>
        <v>6772082.79</v>
      </c>
      <c r="G100" s="121">
        <f t="shared" si="12"/>
        <v>0</v>
      </c>
      <c r="H100" s="122">
        <f t="shared" si="12"/>
        <v>6772082.79</v>
      </c>
    </row>
    <row r="101" spans="1:12" x14ac:dyDescent="0.2">
      <c r="A101" s="36" t="s">
        <v>33</v>
      </c>
      <c r="B101" s="28"/>
      <c r="C101" s="99"/>
      <c r="D101" s="99"/>
      <c r="E101" s="99"/>
      <c r="F101" s="99"/>
      <c r="G101" s="100"/>
      <c r="H101" s="101"/>
    </row>
    <row r="102" spans="1:12" ht="13.5" thickBot="1" x14ac:dyDescent="0.25">
      <c r="A102" s="27" t="s">
        <v>152</v>
      </c>
      <c r="B102" s="24" t="s">
        <v>59</v>
      </c>
      <c r="C102" s="131">
        <v>4263446.68</v>
      </c>
      <c r="D102" s="111"/>
      <c r="E102" s="108">
        <f>D102+C102</f>
        <v>4263446.68</v>
      </c>
      <c r="F102" s="58">
        <v>2978874.89</v>
      </c>
      <c r="G102" s="111"/>
      <c r="H102" s="109">
        <f>G102+F102</f>
        <v>2978874.89</v>
      </c>
    </row>
    <row r="103" spans="1:12" ht="13.5" thickBot="1" x14ac:dyDescent="0.25">
      <c r="A103" s="56" t="s">
        <v>182</v>
      </c>
      <c r="B103" s="29" t="s">
        <v>154</v>
      </c>
      <c r="C103" s="102">
        <f t="shared" ref="C103:H103" si="13">C100+C102</f>
        <v>10917572.550000001</v>
      </c>
      <c r="D103" s="102">
        <f t="shared" si="13"/>
        <v>31420.41</v>
      </c>
      <c r="E103" s="102">
        <f t="shared" si="13"/>
        <v>10948992.960000001</v>
      </c>
      <c r="F103" s="102">
        <f t="shared" si="13"/>
        <v>9750957.6799999997</v>
      </c>
      <c r="G103" s="102">
        <f t="shared" si="13"/>
        <v>0</v>
      </c>
      <c r="H103" s="103">
        <f t="shared" si="13"/>
        <v>9750957.6799999997</v>
      </c>
    </row>
    <row r="104" spans="1:12" x14ac:dyDescent="0.2">
      <c r="A104" s="167" t="s">
        <v>156</v>
      </c>
      <c r="B104" s="167"/>
      <c r="C104" s="167"/>
      <c r="D104" s="167"/>
      <c r="E104" s="167"/>
      <c r="F104" s="167"/>
      <c r="G104" s="167"/>
      <c r="H104" s="167"/>
    </row>
    <row r="105" spans="1:12" ht="12.75" customHeight="1" x14ac:dyDescent="0.2">
      <c r="A105" s="152" t="s">
        <v>157</v>
      </c>
      <c r="B105" s="152"/>
      <c r="C105" s="152"/>
      <c r="D105" s="152"/>
      <c r="E105" s="152"/>
      <c r="F105" s="152"/>
      <c r="G105" s="152"/>
      <c r="H105" s="152"/>
    </row>
    <row r="106" spans="1:12" hidden="1" x14ac:dyDescent="0.2">
      <c r="J106" s="42"/>
      <c r="K106" s="42"/>
    </row>
    <row r="107" spans="1:12" hidden="1" x14ac:dyDescent="0.2">
      <c r="A107" s="51" t="s">
        <v>42</v>
      </c>
      <c r="B107" s="175"/>
      <c r="C107" s="175"/>
      <c r="J107" s="42"/>
      <c r="K107" s="42"/>
    </row>
    <row r="108" spans="1:12" hidden="1" x14ac:dyDescent="0.2">
      <c r="A108" s="10" t="s">
        <v>43</v>
      </c>
      <c r="B108" s="174" t="s">
        <v>41</v>
      </c>
      <c r="C108" s="174"/>
      <c r="D108" s="40"/>
      <c r="J108" s="42"/>
      <c r="K108" s="42"/>
    </row>
    <row r="109" spans="1:12" hidden="1" x14ac:dyDescent="0.2">
      <c r="A109" s="10"/>
      <c r="B109" s="40"/>
      <c r="C109" s="40"/>
      <c r="D109" s="12"/>
      <c r="E109" s="40"/>
      <c r="F109" s="40"/>
      <c r="G109" s="41"/>
      <c r="H109" s="41"/>
      <c r="I109" s="41"/>
      <c r="J109" s="41"/>
      <c r="K109" s="41"/>
      <c r="L109" s="41"/>
    </row>
    <row r="110" spans="1:12" hidden="1" x14ac:dyDescent="0.2">
      <c r="A110" s="51" t="s">
        <v>36</v>
      </c>
      <c r="B110" s="175"/>
      <c r="C110" s="175"/>
      <c r="D110" s="34"/>
    </row>
    <row r="111" spans="1:12" hidden="1" x14ac:dyDescent="0.2">
      <c r="A111" s="10" t="s">
        <v>43</v>
      </c>
      <c r="B111" s="174" t="s">
        <v>41</v>
      </c>
      <c r="C111" s="174"/>
      <c r="D111" s="40"/>
    </row>
    <row r="112" spans="1:12" hidden="1" x14ac:dyDescent="0.2">
      <c r="A112" s="10"/>
      <c r="B112" s="40"/>
      <c r="C112" s="40"/>
      <c r="D112" s="12"/>
      <c r="E112" s="40"/>
    </row>
    <row r="113" spans="1:7" hidden="1" x14ac:dyDescent="0.2">
      <c r="A113" s="74" t="s">
        <v>167</v>
      </c>
      <c r="B113" s="40"/>
      <c r="C113" s="40"/>
      <c r="D113" s="42"/>
      <c r="E113" s="42"/>
      <c r="F113" s="42"/>
    </row>
    <row r="114" spans="1:7" hidden="1" x14ac:dyDescent="0.2">
      <c r="A114" s="74"/>
      <c r="B114" s="40"/>
      <c r="C114" s="40"/>
      <c r="D114" s="42"/>
      <c r="E114" s="42"/>
      <c r="F114" s="42"/>
    </row>
    <row r="115" spans="1:7" ht="13.5" hidden="1" thickBot="1" x14ac:dyDescent="0.25"/>
    <row r="116" spans="1:7" ht="48" hidden="1" customHeight="1" thickTop="1" thickBot="1" x14ac:dyDescent="0.25">
      <c r="B116" s="177"/>
      <c r="C116" s="178"/>
      <c r="D116" s="178"/>
      <c r="E116" s="179" t="s">
        <v>183</v>
      </c>
      <c r="F116" s="179"/>
      <c r="G116" s="180"/>
    </row>
    <row r="117" spans="1:7" ht="3.75" hidden="1" customHeight="1" thickTop="1" thickBot="1" x14ac:dyDescent="0.25">
      <c r="B117" s="176"/>
      <c r="C117" s="176"/>
      <c r="D117" s="176"/>
      <c r="E117" s="176"/>
      <c r="F117" s="176"/>
      <c r="G117" s="176"/>
    </row>
    <row r="118" spans="1:7" ht="13.5" hidden="1" thickTop="1" x14ac:dyDescent="0.2">
      <c r="B118" s="148" t="s">
        <v>158</v>
      </c>
      <c r="C118" s="149"/>
      <c r="D118" s="149"/>
      <c r="E118" s="150" t="s">
        <v>201</v>
      </c>
      <c r="F118" s="150"/>
      <c r="G118" s="151"/>
    </row>
    <row r="119" spans="1:7" hidden="1" x14ac:dyDescent="0.2">
      <c r="B119" s="137" t="s">
        <v>159</v>
      </c>
      <c r="C119" s="138"/>
      <c r="D119" s="138"/>
      <c r="E119" s="146">
        <v>45672</v>
      </c>
      <c r="F119" s="146"/>
      <c r="G119" s="147"/>
    </row>
    <row r="120" spans="1:7" hidden="1" x14ac:dyDescent="0.2">
      <c r="B120" s="137" t="s">
        <v>160</v>
      </c>
      <c r="C120" s="138"/>
      <c r="D120" s="138"/>
      <c r="E120" s="139" t="s">
        <v>203</v>
      </c>
      <c r="F120" s="139"/>
      <c r="G120" s="140"/>
    </row>
    <row r="121" spans="1:7" hidden="1" x14ac:dyDescent="0.2">
      <c r="B121" s="137" t="s">
        <v>161</v>
      </c>
      <c r="C121" s="138"/>
      <c r="D121" s="138"/>
      <c r="E121" s="139" t="s">
        <v>204</v>
      </c>
      <c r="F121" s="139"/>
      <c r="G121" s="140"/>
    </row>
    <row r="122" spans="1:7" hidden="1" x14ac:dyDescent="0.2">
      <c r="B122" s="137" t="s">
        <v>162</v>
      </c>
      <c r="C122" s="138"/>
      <c r="D122" s="138"/>
      <c r="E122" s="139" t="s">
        <v>202</v>
      </c>
      <c r="F122" s="139"/>
      <c r="G122" s="140"/>
    </row>
    <row r="123" spans="1:7" hidden="1" x14ac:dyDescent="0.2">
      <c r="B123" s="137" t="s">
        <v>163</v>
      </c>
      <c r="C123" s="138"/>
      <c r="D123" s="138"/>
      <c r="E123" s="146">
        <v>45469</v>
      </c>
      <c r="F123" s="146"/>
      <c r="G123" s="147"/>
    </row>
    <row r="124" spans="1:7" hidden="1" x14ac:dyDescent="0.2">
      <c r="B124" s="137" t="s">
        <v>164</v>
      </c>
      <c r="C124" s="138"/>
      <c r="D124" s="138"/>
      <c r="E124" s="146">
        <v>45919</v>
      </c>
      <c r="F124" s="146"/>
      <c r="G124" s="147"/>
    </row>
    <row r="125" spans="1:7" hidden="1" x14ac:dyDescent="0.2">
      <c r="B125" s="137" t="s">
        <v>165</v>
      </c>
      <c r="C125" s="138"/>
      <c r="D125" s="138"/>
      <c r="E125" s="139" t="s">
        <v>205</v>
      </c>
      <c r="F125" s="139"/>
      <c r="G125" s="140"/>
    </row>
    <row r="126" spans="1:7" ht="13.5" hidden="1" thickBot="1" x14ac:dyDescent="0.25">
      <c r="B126" s="141" t="s">
        <v>166</v>
      </c>
      <c r="C126" s="142"/>
      <c r="D126" s="142"/>
      <c r="E126" s="143"/>
      <c r="F126" s="143"/>
      <c r="G126" s="144"/>
    </row>
    <row r="127" spans="1:7" ht="3.75" hidden="1" customHeight="1" x14ac:dyDescent="0.2">
      <c r="B127" s="145"/>
      <c r="C127" s="145"/>
      <c r="D127" s="145"/>
      <c r="E127" s="145"/>
      <c r="F127" s="145"/>
      <c r="G127" s="145"/>
    </row>
    <row r="128" spans="1:7" ht="13.5" hidden="1" thickTop="1" x14ac:dyDescent="0.2">
      <c r="B128" s="148" t="s">
        <v>158</v>
      </c>
      <c r="C128" s="149"/>
      <c r="D128" s="149"/>
      <c r="E128" s="150" t="s">
        <v>201</v>
      </c>
      <c r="F128" s="150"/>
      <c r="G128" s="151"/>
    </row>
    <row r="129" spans="2:7" hidden="1" x14ac:dyDescent="0.2">
      <c r="B129" s="137" t="s">
        <v>159</v>
      </c>
      <c r="C129" s="138"/>
      <c r="D129" s="138"/>
      <c r="E129" s="146">
        <v>45671</v>
      </c>
      <c r="F129" s="146"/>
      <c r="G129" s="147"/>
    </row>
    <row r="130" spans="2:7" hidden="1" x14ac:dyDescent="0.2">
      <c r="B130" s="137" t="s">
        <v>160</v>
      </c>
      <c r="C130" s="138"/>
      <c r="D130" s="138"/>
      <c r="E130" s="139"/>
      <c r="F130" s="139"/>
      <c r="G130" s="140"/>
    </row>
    <row r="131" spans="2:7" hidden="1" x14ac:dyDescent="0.2">
      <c r="B131" s="137" t="s">
        <v>161</v>
      </c>
      <c r="C131" s="138"/>
      <c r="D131" s="138"/>
      <c r="E131" s="139"/>
      <c r="F131" s="139"/>
      <c r="G131" s="140"/>
    </row>
    <row r="132" spans="2:7" hidden="1" x14ac:dyDescent="0.2">
      <c r="B132" s="137" t="s">
        <v>162</v>
      </c>
      <c r="C132" s="138"/>
      <c r="D132" s="138"/>
      <c r="E132" s="139"/>
      <c r="F132" s="139"/>
      <c r="G132" s="140"/>
    </row>
    <row r="133" spans="2:7" hidden="1" x14ac:dyDescent="0.2">
      <c r="B133" s="137" t="s">
        <v>163</v>
      </c>
      <c r="C133" s="138"/>
      <c r="D133" s="138"/>
      <c r="E133" s="146"/>
      <c r="F133" s="146"/>
      <c r="G133" s="147"/>
    </row>
    <row r="134" spans="2:7" hidden="1" x14ac:dyDescent="0.2">
      <c r="B134" s="137" t="s">
        <v>164</v>
      </c>
      <c r="C134" s="138"/>
      <c r="D134" s="138"/>
      <c r="E134" s="146"/>
      <c r="F134" s="146"/>
      <c r="G134" s="147"/>
    </row>
    <row r="135" spans="2:7" hidden="1" x14ac:dyDescent="0.2">
      <c r="B135" s="137" t="s">
        <v>165</v>
      </c>
      <c r="C135" s="138"/>
      <c r="D135" s="138"/>
      <c r="E135" s="139"/>
      <c r="F135" s="139"/>
      <c r="G135" s="140"/>
    </row>
    <row r="136" spans="2:7" ht="13.5" hidden="1" thickBot="1" x14ac:dyDescent="0.25">
      <c r="B136" s="141" t="s">
        <v>166</v>
      </c>
      <c r="C136" s="142"/>
      <c r="D136" s="142"/>
      <c r="E136" s="143"/>
      <c r="F136" s="143"/>
      <c r="G136" s="144"/>
    </row>
    <row r="137" spans="2:7" ht="3.75" hidden="1" customHeight="1" x14ac:dyDescent="0.2">
      <c r="B137" s="145"/>
      <c r="C137" s="145"/>
      <c r="D137" s="145"/>
      <c r="E137" s="145"/>
      <c r="F137" s="145"/>
      <c r="G137" s="145"/>
    </row>
    <row r="138" spans="2:7" ht="13.5" hidden="1" thickTop="1" x14ac:dyDescent="0.2">
      <c r="B138" s="148" t="s">
        <v>158</v>
      </c>
      <c r="C138" s="149"/>
      <c r="D138" s="149"/>
      <c r="E138" s="150" t="s">
        <v>201</v>
      </c>
      <c r="F138" s="150"/>
      <c r="G138" s="151"/>
    </row>
    <row r="139" spans="2:7" hidden="1" x14ac:dyDescent="0.2">
      <c r="B139" s="137" t="s">
        <v>159</v>
      </c>
      <c r="C139" s="138"/>
      <c r="D139" s="138"/>
      <c r="E139" s="146">
        <v>45671</v>
      </c>
      <c r="F139" s="146"/>
      <c r="G139" s="147"/>
    </row>
    <row r="140" spans="2:7" hidden="1" x14ac:dyDescent="0.2">
      <c r="B140" s="137" t="s">
        <v>160</v>
      </c>
      <c r="C140" s="138"/>
      <c r="D140" s="138"/>
      <c r="E140" s="139"/>
      <c r="F140" s="139"/>
      <c r="G140" s="140"/>
    </row>
    <row r="141" spans="2:7" hidden="1" x14ac:dyDescent="0.2">
      <c r="B141" s="137" t="s">
        <v>161</v>
      </c>
      <c r="C141" s="138"/>
      <c r="D141" s="138"/>
      <c r="E141" s="139"/>
      <c r="F141" s="139"/>
      <c r="G141" s="140"/>
    </row>
    <row r="142" spans="2:7" hidden="1" x14ac:dyDescent="0.2">
      <c r="B142" s="137" t="s">
        <v>162</v>
      </c>
      <c r="C142" s="138"/>
      <c r="D142" s="138"/>
      <c r="E142" s="139"/>
      <c r="F142" s="139"/>
      <c r="G142" s="140"/>
    </row>
    <row r="143" spans="2:7" hidden="1" x14ac:dyDescent="0.2">
      <c r="B143" s="137" t="s">
        <v>163</v>
      </c>
      <c r="C143" s="138"/>
      <c r="D143" s="138"/>
      <c r="E143" s="146"/>
      <c r="F143" s="146"/>
      <c r="G143" s="147"/>
    </row>
    <row r="144" spans="2:7" hidden="1" x14ac:dyDescent="0.2">
      <c r="B144" s="137" t="s">
        <v>164</v>
      </c>
      <c r="C144" s="138"/>
      <c r="D144" s="138"/>
      <c r="E144" s="146"/>
      <c r="F144" s="146"/>
      <c r="G144" s="147"/>
    </row>
    <row r="145" spans="2:7" hidden="1" x14ac:dyDescent="0.2">
      <c r="B145" s="137" t="s">
        <v>165</v>
      </c>
      <c r="C145" s="138"/>
      <c r="D145" s="138"/>
      <c r="E145" s="139"/>
      <c r="F145" s="139"/>
      <c r="G145" s="140"/>
    </row>
    <row r="146" spans="2:7" ht="13.5" hidden="1" thickBot="1" x14ac:dyDescent="0.25">
      <c r="B146" s="141" t="s">
        <v>166</v>
      </c>
      <c r="C146" s="142"/>
      <c r="D146" s="142"/>
      <c r="E146" s="143"/>
      <c r="F146" s="143"/>
      <c r="G146" s="144"/>
    </row>
    <row r="147" spans="2:7" ht="3.75" hidden="1" customHeight="1" x14ac:dyDescent="0.2">
      <c r="B147" s="145"/>
      <c r="C147" s="145"/>
      <c r="D147" s="145"/>
      <c r="E147" s="145"/>
      <c r="F147" s="145"/>
      <c r="G147" s="145"/>
    </row>
    <row r="148" spans="2:7" hidden="1" x14ac:dyDescent="0.2"/>
  </sheetData>
  <mergeCells count="122">
    <mergeCell ref="B117:D117"/>
    <mergeCell ref="B116:D116"/>
    <mergeCell ref="E116:G116"/>
    <mergeCell ref="E117:G117"/>
    <mergeCell ref="E79:E81"/>
    <mergeCell ref="D12:F12"/>
    <mergeCell ref="D6:E6"/>
    <mergeCell ref="A2:G2"/>
    <mergeCell ref="A3:G3"/>
    <mergeCell ref="A4:G4"/>
    <mergeCell ref="E32:E34"/>
    <mergeCell ref="A16:A19"/>
    <mergeCell ref="B111:C111"/>
    <mergeCell ref="B107:C107"/>
    <mergeCell ref="B110:C110"/>
    <mergeCell ref="B108:C108"/>
    <mergeCell ref="G77:H77"/>
    <mergeCell ref="H79:H81"/>
    <mergeCell ref="A105:H105"/>
    <mergeCell ref="C79:C81"/>
    <mergeCell ref="F32:F34"/>
    <mergeCell ref="D17:D19"/>
    <mergeCell ref="A1:G1"/>
    <mergeCell ref="A104:H104"/>
    <mergeCell ref="E52:E54"/>
    <mergeCell ref="F52:F54"/>
    <mergeCell ref="G52:G54"/>
    <mergeCell ref="H52:H54"/>
    <mergeCell ref="D79:D81"/>
    <mergeCell ref="C78:E78"/>
    <mergeCell ref="A78:A81"/>
    <mergeCell ref="B78:B81"/>
    <mergeCell ref="A8:C11"/>
    <mergeCell ref="D8:F11"/>
    <mergeCell ref="G30:H30"/>
    <mergeCell ref="B16:B19"/>
    <mergeCell ref="F16:H16"/>
    <mergeCell ref="F17:F19"/>
    <mergeCell ref="C16:E16"/>
    <mergeCell ref="F31:H31"/>
    <mergeCell ref="F78:H78"/>
    <mergeCell ref="G79:G81"/>
    <mergeCell ref="F79:F81"/>
    <mergeCell ref="A12:C12"/>
    <mergeCell ref="C32:C34"/>
    <mergeCell ref="D32:D34"/>
    <mergeCell ref="G50:H50"/>
    <mergeCell ref="A51:A54"/>
    <mergeCell ref="B51:B54"/>
    <mergeCell ref="C51:E51"/>
    <mergeCell ref="F51:H51"/>
    <mergeCell ref="C52:C54"/>
    <mergeCell ref="D52:D54"/>
    <mergeCell ref="A31:A34"/>
    <mergeCell ref="B31:B34"/>
    <mergeCell ref="C31:E31"/>
    <mergeCell ref="H17:H19"/>
    <mergeCell ref="C17:C19"/>
    <mergeCell ref="G32:G34"/>
    <mergeCell ref="H32:H34"/>
    <mergeCell ref="E17:E19"/>
    <mergeCell ref="G17:G19"/>
    <mergeCell ref="B121:D121"/>
    <mergeCell ref="E121:G121"/>
    <mergeCell ref="B122:D122"/>
    <mergeCell ref="E122:G122"/>
    <mergeCell ref="B123:D123"/>
    <mergeCell ref="E123:G123"/>
    <mergeCell ref="B118:D118"/>
    <mergeCell ref="E118:G118"/>
    <mergeCell ref="B119:D119"/>
    <mergeCell ref="E119:G119"/>
    <mergeCell ref="B120:D120"/>
    <mergeCell ref="E120:G120"/>
    <mergeCell ref="B127:D127"/>
    <mergeCell ref="E127:G127"/>
    <mergeCell ref="B128:D128"/>
    <mergeCell ref="E128:G128"/>
    <mergeCell ref="B129:D129"/>
    <mergeCell ref="E129:G129"/>
    <mergeCell ref="B124:D124"/>
    <mergeCell ref="E124:G124"/>
    <mergeCell ref="B125:D125"/>
    <mergeCell ref="E125:G125"/>
    <mergeCell ref="B126:D126"/>
    <mergeCell ref="E126:G126"/>
    <mergeCell ref="B133:D133"/>
    <mergeCell ref="E133:G133"/>
    <mergeCell ref="B134:D134"/>
    <mergeCell ref="E134:G134"/>
    <mergeCell ref="B135:D135"/>
    <mergeCell ref="E135:G135"/>
    <mergeCell ref="B130:D130"/>
    <mergeCell ref="E130:G130"/>
    <mergeCell ref="B131:D131"/>
    <mergeCell ref="E131:G131"/>
    <mergeCell ref="B132:D132"/>
    <mergeCell ref="E132:G132"/>
    <mergeCell ref="B139:D139"/>
    <mergeCell ref="E139:G139"/>
    <mergeCell ref="B140:D140"/>
    <mergeCell ref="E140:G140"/>
    <mergeCell ref="B141:D141"/>
    <mergeCell ref="E141:G141"/>
    <mergeCell ref="B136:D136"/>
    <mergeCell ref="E136:G136"/>
    <mergeCell ref="B137:D137"/>
    <mergeCell ref="E137:G137"/>
    <mergeCell ref="B138:D138"/>
    <mergeCell ref="E138:G138"/>
    <mergeCell ref="B145:D145"/>
    <mergeCell ref="E145:G145"/>
    <mergeCell ref="B146:D146"/>
    <mergeCell ref="E146:G146"/>
    <mergeCell ref="B147:D147"/>
    <mergeCell ref="E147:G147"/>
    <mergeCell ref="B142:D142"/>
    <mergeCell ref="E142:G142"/>
    <mergeCell ref="B143:D143"/>
    <mergeCell ref="E143:G143"/>
    <mergeCell ref="B144:D144"/>
    <mergeCell ref="E144:G144"/>
  </mergeCells>
  <phoneticPr fontId="0" type="noConversion"/>
  <pageMargins left="0.39370078740157483" right="0.19685039370078741" top="0.78740157480314965" bottom="0.39370078740157483" header="0" footer="0"/>
  <pageSetup paperSize="9" scale="90" orientation="landscape" blackAndWhite="1" r:id="rId1"/>
  <headerFooter alignWithMargins="0"/>
  <rowBreaks count="3" manualBreakCount="3">
    <brk id="29" max="16383" man="1"/>
    <brk id="49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user</cp:lastModifiedBy>
  <cp:lastPrinted>2025-01-20T08:08:58Z</cp:lastPrinted>
  <dcterms:created xsi:type="dcterms:W3CDTF">2007-09-17T12:37:24Z</dcterms:created>
  <dcterms:modified xsi:type="dcterms:W3CDTF">2025-01-20T08:09:08Z</dcterms:modified>
</cp:coreProperties>
</file>