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отчеты\2024\годовой\"/>
    </mc:Choice>
  </mc:AlternateContent>
  <xr:revisionPtr revIDLastSave="0" documentId="13_ncr:1_{C1D92A88-D2DE-4437-B926-C0186F68E515}" xr6:coauthVersionLast="47" xr6:coauthVersionMax="47" xr10:uidLastSave="{00000000-0000-0000-0000-000000000000}"/>
  <bookViews>
    <workbookView xWindow="-120" yWindow="-120" windowWidth="24240" windowHeight="13140" xr2:uid="{C0BC25DB-95FC-44A0-8F56-F98F79F16899}"/>
  </bookViews>
  <sheets>
    <sheet name="ТРАФАРЕТ" sheetId="1" r:id="rId1"/>
  </sheets>
  <definedNames>
    <definedName name="ScriptStr">#REF!</definedName>
    <definedName name="txt_fileName">#REF!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</definedNames>
  <calcPr calcId="191029" fullPrecision="0"/>
</workbook>
</file>

<file path=xl/calcChain.xml><?xml version="1.0" encoding="utf-8"?>
<calcChain xmlns="http://schemas.openxmlformats.org/spreadsheetml/2006/main">
  <c r="F52" i="1" l="1"/>
  <c r="F51" i="1"/>
  <c r="F57" i="1"/>
  <c r="F56" i="1"/>
  <c r="F55" i="1" s="1"/>
  <c r="F65" i="1"/>
  <c r="F64" i="1"/>
  <c r="F63" i="1"/>
  <c r="F62" i="1"/>
  <c r="F61" i="1"/>
  <c r="F60" i="1"/>
  <c r="F59" i="1" s="1"/>
  <c r="F78" i="1"/>
  <c r="F77" i="1"/>
  <c r="F88" i="1"/>
  <c r="F87" i="1"/>
  <c r="F86" i="1" s="1"/>
  <c r="F95" i="1"/>
  <c r="F94" i="1"/>
  <c r="D20" i="1"/>
  <c r="E20" i="1"/>
  <c r="F21" i="1"/>
  <c r="F20" i="1" s="1"/>
  <c r="D23" i="1"/>
  <c r="E23" i="1"/>
  <c r="F24" i="1"/>
  <c r="F23" i="1" s="1"/>
  <c r="D26" i="1"/>
  <c r="E26" i="1"/>
  <c r="F27" i="1"/>
  <c r="F26" i="1"/>
  <c r="D29" i="1"/>
  <c r="E29" i="1"/>
  <c r="F30" i="1"/>
  <c r="F29" i="1" s="1"/>
  <c r="D32" i="1"/>
  <c r="E32" i="1"/>
  <c r="F33" i="1"/>
  <c r="F32" i="1"/>
  <c r="D41" i="1"/>
  <c r="E41" i="1"/>
  <c r="F42" i="1"/>
  <c r="F41" i="1" s="1"/>
  <c r="D44" i="1"/>
  <c r="E44" i="1"/>
  <c r="F45" i="1"/>
  <c r="F44" i="1" s="1"/>
  <c r="D47" i="1"/>
  <c r="E47" i="1"/>
  <c r="F48" i="1"/>
  <c r="F47" i="1" s="1"/>
  <c r="D50" i="1"/>
  <c r="E50" i="1"/>
  <c r="F50" i="1"/>
  <c r="D55" i="1"/>
  <c r="E55" i="1"/>
  <c r="D59" i="1"/>
  <c r="E59" i="1"/>
  <c r="D67" i="1"/>
  <c r="E67" i="1"/>
  <c r="F68" i="1"/>
  <c r="F67" i="1"/>
  <c r="D70" i="1"/>
  <c r="E70" i="1"/>
  <c r="F71" i="1"/>
  <c r="F70" i="1"/>
  <c r="D73" i="1"/>
  <c r="E73" i="1"/>
  <c r="F74" i="1"/>
  <c r="F73" i="1"/>
  <c r="D76" i="1"/>
  <c r="E76" i="1"/>
  <c r="F76" i="1"/>
  <c r="D86" i="1"/>
  <c r="E86" i="1"/>
  <c r="D90" i="1"/>
  <c r="E90" i="1"/>
  <c r="F91" i="1"/>
  <c r="F90" i="1"/>
  <c r="D93" i="1"/>
  <c r="E93" i="1"/>
  <c r="F93" i="1"/>
  <c r="F99" i="1"/>
  <c r="D101" i="1"/>
  <c r="E101" i="1"/>
  <c r="F102" i="1"/>
  <c r="F103" i="1"/>
  <c r="D104" i="1"/>
  <c r="E104" i="1"/>
  <c r="F105" i="1"/>
  <c r="F106" i="1"/>
  <c r="D107" i="1"/>
  <c r="E107" i="1"/>
  <c r="F108" i="1"/>
  <c r="F109" i="1"/>
  <c r="D110" i="1"/>
  <c r="E110" i="1"/>
  <c r="F111" i="1"/>
  <c r="F112" i="1"/>
  <c r="F120" i="1"/>
  <c r="F121" i="1"/>
  <c r="D123" i="1"/>
  <c r="E123" i="1"/>
  <c r="F124" i="1"/>
  <c r="F125" i="1"/>
  <c r="D126" i="1"/>
  <c r="E126" i="1"/>
  <c r="F127" i="1"/>
  <c r="F128" i="1"/>
  <c r="D129" i="1"/>
  <c r="E129" i="1"/>
  <c r="F130" i="1"/>
  <c r="F131" i="1"/>
  <c r="F129" i="1" s="1"/>
  <c r="D132" i="1"/>
  <c r="E132" i="1"/>
  <c r="F133" i="1"/>
  <c r="F134" i="1"/>
  <c r="F135" i="1"/>
  <c r="D138" i="1"/>
  <c r="E138" i="1"/>
  <c r="F139" i="1"/>
  <c r="F138" i="1" s="1"/>
  <c r="F140" i="1"/>
  <c r="D141" i="1"/>
  <c r="E141" i="1"/>
  <c r="F142" i="1"/>
  <c r="F143" i="1"/>
  <c r="F141" i="1" s="1"/>
  <c r="D144" i="1"/>
  <c r="E144" i="1"/>
  <c r="F145" i="1"/>
  <c r="F144" i="1" s="1"/>
  <c r="F146" i="1"/>
  <c r="D153" i="1"/>
  <c r="E153" i="1"/>
  <c r="F154" i="1"/>
  <c r="F155" i="1"/>
  <c r="F153" i="1" s="1"/>
  <c r="D156" i="1"/>
  <c r="E156" i="1"/>
  <c r="F157" i="1"/>
  <c r="F158" i="1"/>
  <c r="D159" i="1"/>
  <c r="E159" i="1"/>
  <c r="F160" i="1"/>
  <c r="F161" i="1"/>
  <c r="F159" i="1" s="1"/>
  <c r="D163" i="1"/>
  <c r="D162" i="1" s="1"/>
  <c r="E163" i="1"/>
  <c r="E162" i="1" s="1"/>
  <c r="F164" i="1"/>
  <c r="F165" i="1"/>
  <c r="D166" i="1"/>
  <c r="E166" i="1"/>
  <c r="F167" i="1"/>
  <c r="F168" i="1"/>
  <c r="F166" i="1" s="1"/>
  <c r="D169" i="1"/>
  <c r="E169" i="1"/>
  <c r="F170" i="1"/>
  <c r="F171" i="1"/>
  <c r="F169" i="1" s="1"/>
  <c r="F178" i="1"/>
  <c r="F179" i="1"/>
  <c r="F107" i="1" l="1"/>
  <c r="F100" i="1" s="1"/>
  <c r="F126" i="1"/>
  <c r="F156" i="1"/>
  <c r="F137" i="1" s="1"/>
  <c r="F104" i="1"/>
  <c r="F123" i="1"/>
  <c r="D137" i="1"/>
  <c r="D136" i="1" s="1"/>
  <c r="E137" i="1"/>
  <c r="E136" i="1" s="1"/>
  <c r="E54" i="1"/>
  <c r="E19" i="1"/>
  <c r="E98" i="1" s="1"/>
  <c r="F101" i="1"/>
  <c r="E100" i="1"/>
  <c r="E97" i="1" s="1"/>
  <c r="F132" i="1"/>
  <c r="F110" i="1"/>
  <c r="D100" i="1"/>
  <c r="D97" i="1" s="1"/>
  <c r="D54" i="1"/>
  <c r="F163" i="1"/>
  <c r="F162" i="1" s="1"/>
  <c r="D19" i="1"/>
  <c r="D98" i="1" s="1"/>
  <c r="F54" i="1"/>
  <c r="F19" i="1"/>
  <c r="F98" i="1" l="1"/>
  <c r="F136" i="1"/>
  <c r="F97" i="1" s="1"/>
</calcChain>
</file>

<file path=xl/sharedStrings.xml><?xml version="1.0" encoding="utf-8"?>
<sst xmlns="http://schemas.openxmlformats.org/spreadsheetml/2006/main" count="398" uniqueCount="297">
  <si>
    <t>КОДЫ</t>
  </si>
  <si>
    <t>0503121</t>
  </si>
  <si>
    <t>Наименование показателя</t>
  </si>
  <si>
    <t>Итого</t>
  </si>
  <si>
    <t>5</t>
  </si>
  <si>
    <t>6</t>
  </si>
  <si>
    <t>010</t>
  </si>
  <si>
    <t>100</t>
  </si>
  <si>
    <t>020</t>
  </si>
  <si>
    <t>110</t>
  </si>
  <si>
    <t>030</t>
  </si>
  <si>
    <t>120</t>
  </si>
  <si>
    <t>040</t>
  </si>
  <si>
    <t>130</t>
  </si>
  <si>
    <t>050</t>
  </si>
  <si>
    <t>140</t>
  </si>
  <si>
    <t>060</t>
  </si>
  <si>
    <t>150</t>
  </si>
  <si>
    <t>160</t>
  </si>
  <si>
    <t>170</t>
  </si>
  <si>
    <t>180</t>
  </si>
  <si>
    <t>Форма 0503121 с.2</t>
  </si>
  <si>
    <t>200</t>
  </si>
  <si>
    <t>210</t>
  </si>
  <si>
    <t>220</t>
  </si>
  <si>
    <t>190</t>
  </si>
  <si>
    <t>230</t>
  </si>
  <si>
    <t>240</t>
  </si>
  <si>
    <t>250</t>
  </si>
  <si>
    <t>260</t>
  </si>
  <si>
    <t>Форма 0503121 с.3</t>
  </si>
  <si>
    <t>270</t>
  </si>
  <si>
    <t>290</t>
  </si>
  <si>
    <t>310</t>
  </si>
  <si>
    <t>320</t>
  </si>
  <si>
    <t>321</t>
  </si>
  <si>
    <t>322</t>
  </si>
  <si>
    <t>410</t>
  </si>
  <si>
    <t>330</t>
  </si>
  <si>
    <t>331</t>
  </si>
  <si>
    <t>332</t>
  </si>
  <si>
    <t>420</t>
  </si>
  <si>
    <t>Чистое поступление непроизведенных активов</t>
  </si>
  <si>
    <t>350</t>
  </si>
  <si>
    <t>351</t>
  </si>
  <si>
    <t>352</t>
  </si>
  <si>
    <t>430</t>
  </si>
  <si>
    <t>360</t>
  </si>
  <si>
    <t>361</t>
  </si>
  <si>
    <t>340</t>
  </si>
  <si>
    <t>362</t>
  </si>
  <si>
    <t>440</t>
  </si>
  <si>
    <t>390</t>
  </si>
  <si>
    <t>510</t>
  </si>
  <si>
    <t>610</t>
  </si>
  <si>
    <t>520</t>
  </si>
  <si>
    <t>Форма 0503121 с.4</t>
  </si>
  <si>
    <t>620</t>
  </si>
  <si>
    <t>441</t>
  </si>
  <si>
    <t>530</t>
  </si>
  <si>
    <t>442</t>
  </si>
  <si>
    <t>630</t>
  </si>
  <si>
    <t>460</t>
  </si>
  <si>
    <t>461</t>
  </si>
  <si>
    <t>540</t>
  </si>
  <si>
    <t>462</t>
  </si>
  <si>
    <t>640</t>
  </si>
  <si>
    <t>470</t>
  </si>
  <si>
    <t>471</t>
  </si>
  <si>
    <t>550</t>
  </si>
  <si>
    <t>472</t>
  </si>
  <si>
    <t>650</t>
  </si>
  <si>
    <t>480</t>
  </si>
  <si>
    <t>481</t>
  </si>
  <si>
    <t>560</t>
  </si>
  <si>
    <t>482</t>
  </si>
  <si>
    <t>660</t>
  </si>
  <si>
    <t>521</t>
  </si>
  <si>
    <t>710</t>
  </si>
  <si>
    <t>522</t>
  </si>
  <si>
    <t>810</t>
  </si>
  <si>
    <t>531</t>
  </si>
  <si>
    <t>720</t>
  </si>
  <si>
    <t>532</t>
  </si>
  <si>
    <t>820</t>
  </si>
  <si>
    <t>541</t>
  </si>
  <si>
    <t>730</t>
  </si>
  <si>
    <t>542</t>
  </si>
  <si>
    <t>830</t>
  </si>
  <si>
    <t xml:space="preserve">                                         (подпись)</t>
  </si>
  <si>
    <t>(расшифровка подписи)</t>
  </si>
  <si>
    <t>на</t>
  </si>
  <si>
    <t xml:space="preserve">Наименование бюджета (публично-правового образования) </t>
  </si>
  <si>
    <t>Дата</t>
  </si>
  <si>
    <t xml:space="preserve"> по ОКЕИ</t>
  </si>
  <si>
    <t>Форма по ОКУД</t>
  </si>
  <si>
    <t>Периодичность: годовая</t>
  </si>
  <si>
    <t>Код строки</t>
  </si>
  <si>
    <t>Код по КОСГУ</t>
  </si>
  <si>
    <t>Бюджетная деятельность</t>
  </si>
  <si>
    <t>Глава по БК</t>
  </si>
  <si>
    <t xml:space="preserve">главный администратор, администратор доходов бюджета, </t>
  </si>
  <si>
    <t xml:space="preserve">главный администратор, администратор источников </t>
  </si>
  <si>
    <t xml:space="preserve">финансирования дефицита бюджета       </t>
  </si>
  <si>
    <t>Чистое увеличение прочей кредиторской задолженности</t>
  </si>
  <si>
    <t>Средства во временном распоряжении</t>
  </si>
  <si>
    <t>Единица измерения: руб.</t>
  </si>
  <si>
    <t>Операционный результат до налогообложения 
(стр. 010 - стр. 150)</t>
  </si>
  <si>
    <t>Налог на прибыль</t>
  </si>
  <si>
    <t>Чистое поступление основных средств</t>
  </si>
  <si>
    <t>Чистое поступление нематериальных активов</t>
  </si>
  <si>
    <t>Чистое поступление материальных запасов</t>
  </si>
  <si>
    <t>Чистое поступление иных финансовых активов</t>
  </si>
  <si>
    <t>Форма 0503121 с.5</t>
  </si>
  <si>
    <t>370</t>
  </si>
  <si>
    <t>371</t>
  </si>
  <si>
    <t>372</t>
  </si>
  <si>
    <t>ОТЧЕТ  О ФИНАНСОВЫХ РЕЗУЛЬТАТАХ ДЕЯТЕЛЬНОСТИ</t>
  </si>
  <si>
    <t>по ОКПО</t>
  </si>
  <si>
    <t xml:space="preserve">ИНН </t>
  </si>
  <si>
    <t>по ОКТМО</t>
  </si>
  <si>
    <t>Форма 0503121 с.6</t>
  </si>
  <si>
    <t>IST</t>
  </si>
  <si>
    <t>PRD</t>
  </si>
  <si>
    <t>PRP</t>
  </si>
  <si>
    <t>RDT</t>
  </si>
  <si>
    <t>VID</t>
  </si>
  <si>
    <t>VRO</t>
  </si>
  <si>
    <t>RESERVE1</t>
  </si>
  <si>
    <t>RESERVE2</t>
  </si>
  <si>
    <t>COLS_OLAP</t>
  </si>
  <si>
    <t>ROWS_OLAP</t>
  </si>
  <si>
    <t>CONS_RULES</t>
  </si>
  <si>
    <t>ROD</t>
  </si>
  <si>
    <t>glbuhg2</t>
  </si>
  <si>
    <t>ruk2</t>
  </si>
  <si>
    <t>ruk3</t>
  </si>
  <si>
    <t>Главный</t>
  </si>
  <si>
    <t>бухгалтер _______________</t>
  </si>
  <si>
    <t>Руководитель       _____________________________________________</t>
  </si>
  <si>
    <t xml:space="preserve">Главный распорядитель, распорядитель, получатель бюджетных средств, </t>
  </si>
  <si>
    <t>300</t>
  </si>
  <si>
    <t>301</t>
  </si>
  <si>
    <t>302</t>
  </si>
  <si>
    <t>уменьшение стоимости основных средств</t>
  </si>
  <si>
    <t>уменьшение стоимости нематериальных активов</t>
  </si>
  <si>
    <t>уменьшение стоимости непроизведенных активов</t>
  </si>
  <si>
    <t>уменьшение затрат</t>
  </si>
  <si>
    <t>42X</t>
  </si>
  <si>
    <t>43X</t>
  </si>
  <si>
    <t>450</t>
  </si>
  <si>
    <t>x</t>
  </si>
  <si>
    <t>Расходы будущих периодов</t>
  </si>
  <si>
    <t>400</t>
  </si>
  <si>
    <t>Чистое поступление ценных бумаг, кроме акций</t>
  </si>
  <si>
    <t>431</t>
  </si>
  <si>
    <t>432</t>
  </si>
  <si>
    <t>уменьшение прочей дебиторской задолженности</t>
  </si>
  <si>
    <t>уменьшение стоимости иных финансовых активов</t>
  </si>
  <si>
    <t>Доходы будущих периодов</t>
  </si>
  <si>
    <t>Резервы предстоящих расходов</t>
  </si>
  <si>
    <t>уменьшение прочей кредиторской задолженности</t>
  </si>
  <si>
    <t>Чистое изменение затрат на изготовление готовой продукции, выполнение работ, услуг</t>
  </si>
  <si>
    <t>41X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</si>
  <si>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</si>
  <si>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</si>
  <si>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</si>
  <si>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</si>
  <si>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</si>
  <si>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</si>
  <si>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</si>
  <si>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</si>
  <si>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</si>
  <si>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pravopr</t>
  </si>
  <si>
    <t>oktmor</t>
  </si>
  <si>
    <t>ukonf</t>
  </si>
  <si>
    <t>pprch</t>
  </si>
  <si>
    <t>070</t>
  </si>
  <si>
    <t>090</t>
  </si>
  <si>
    <t>280</t>
  </si>
  <si>
    <t>уменьшение стоимости материальных запасов
в том числе:</t>
  </si>
  <si>
    <t>391</t>
  </si>
  <si>
    <t>392</t>
  </si>
  <si>
    <t>Операции с финансовыми активами и обязательствами 
(стр. 420 – стр. 510)</t>
  </si>
  <si>
    <t>Операции с финансовыми активами 
(стр. 430 + стр. 440 + стр. 450 + стр. 460 + стр. 470 + стр. 480)</t>
  </si>
  <si>
    <t>Чистое поступление денежных средств и их эквивалентов</t>
  </si>
  <si>
    <t>в том числе:
увеличение стоимости материальных запасов
в том числе:</t>
  </si>
  <si>
    <t>в том числе:
увеличение стоимости непроизведенных активов</t>
  </si>
  <si>
    <t>в том числе:
увеличение стоимости нематериальных активов</t>
  </si>
  <si>
    <t>в том числе:
увеличение стоимости основных средств</t>
  </si>
  <si>
    <t>в том числе:
увеличение затрат</t>
  </si>
  <si>
    <t>в том числе:
поступление денежных средств и их эквивалентов</t>
  </si>
  <si>
    <t>выбытие денежных средств и их эквивалентов</t>
  </si>
  <si>
    <t>в том числе:
увеличение стоимости ценных бумаг, кроме акций и иных финансовых инструментов</t>
  </si>
  <si>
    <t>уменьшение стоимости ценных бумаг, кроме акций и иных финансовых инструментов</t>
  </si>
  <si>
    <t>Чистое поступление акций и иных финансовых инструментов</t>
  </si>
  <si>
    <t>в том числе:
увеличение стоимости акций и иных финансовых инструментов</t>
  </si>
  <si>
    <t>451</t>
  </si>
  <si>
    <t>452</t>
  </si>
  <si>
    <t>уменьшение стоимости акций и иных финансовых инструментов</t>
  </si>
  <si>
    <t>Чистое предоставление заимствований</t>
  </si>
  <si>
    <t>в том числе:
увеличение задолженности по предоставленным заимствованиям</t>
  </si>
  <si>
    <t>уменьшение задолженности по предоставленным заимствованиям</t>
  </si>
  <si>
    <t>в том числе:
увеличение стоимости иных финансовых активов</t>
  </si>
  <si>
    <t>Чистое увеличение прочей дебиторской задолженности</t>
  </si>
  <si>
    <t>в том числе:
увеличение прочей дебиторской задолженности</t>
  </si>
  <si>
    <t>Чистое увеличение задолженности по внутренним привлеченным заимствованиям</t>
  </si>
  <si>
    <t>в том числе:
увеличение задолженности по внутренним привлеченным заимствованиям</t>
  </si>
  <si>
    <t>уменьшение задолженности по внутренним привлеченным заимствованиям</t>
  </si>
  <si>
    <t>Чистое увеличение задолженности по внешним привлеченным заимствованиям</t>
  </si>
  <si>
    <t>уменьшение задолженности по внешним привлеченным заимствованиям</t>
  </si>
  <si>
    <t>в том числе:
увеличение прочей кредиторской задолженности</t>
  </si>
  <si>
    <t>в том числе:
увеличение стоимости прав пользования</t>
  </si>
  <si>
    <t>уменьшение стоимости прав пользования</t>
  </si>
  <si>
    <t xml:space="preserve">                    (подпись)</t>
  </si>
  <si>
    <t>Чистое поступление прав пользования</t>
  </si>
  <si>
    <t>35Х</t>
  </si>
  <si>
    <t>45Х</t>
  </si>
  <si>
    <t>Чистое поступление биологических активов</t>
  </si>
  <si>
    <t>380</t>
  </si>
  <si>
    <t>в том числе:
увеличение стоимости биологических активов</t>
  </si>
  <si>
    <t>381</t>
  </si>
  <si>
    <t>382</t>
  </si>
  <si>
    <t>46X</t>
  </si>
  <si>
    <t>уменьшение стоимости биологических активов</t>
  </si>
  <si>
    <t>Чистое изменение затрат на биотрансформацию</t>
  </si>
  <si>
    <t>395</t>
  </si>
  <si>
    <t>396</t>
  </si>
  <si>
    <t>397</t>
  </si>
  <si>
    <t>Доходы (стр. 020 + стр. 030 + стр. 040 + стр. 050 + стр. 060 + 
стр. 070 + стр. 090 + стр. 100 + стр. 110)</t>
  </si>
  <si>
    <t>Расходы (стр. 160 + стр. 170 + стр. 190 + стр. 210 + 
стр. 230 + стр. 240 + стр. 250 + стр. 260 + стр. 270)</t>
  </si>
  <si>
    <t>Чистый операционный результат
(стр. 301 - стр. 302),  (стр. 310 + стр. 410)</t>
  </si>
  <si>
    <t>Операции с нефинансовыми активами 
(стр. 320 + стр. 330 + стр. 350 + стр. 360 + стр. 370+ стр. 380 + стр. 390 + 
стр. 395 + стр. 400)</t>
  </si>
  <si>
    <t>Операции с обязательствами (стр. 520 + стр. 530 + стр. 540+ стр. 550 + 
стр. 560)</t>
  </si>
  <si>
    <t>Документ подписан ЭП:</t>
  </si>
  <si>
    <t>ГКОУ РО "Колушкинская специальная школа - интернат"</t>
  </si>
  <si>
    <t>Землянская Л.Г.</t>
  </si>
  <si>
    <t>01 января 2025 г.</t>
  </si>
  <si>
    <t>Полуэктова И.А.</t>
  </si>
  <si>
    <t>6133001903</t>
  </si>
  <si>
    <t>ГОД</t>
  </si>
  <si>
    <t>01.01.2025</t>
  </si>
  <si>
    <t>3</t>
  </si>
  <si>
    <t>500</t>
  </si>
  <si>
    <t>в том числе:
увеличение задолженности по внешним привлеченным заимствованиям</t>
  </si>
  <si>
    <t>Доходы от собственности
            в том числе:</t>
  </si>
  <si>
    <t>Доходы от оказания платных услуг (работ), компенсаций затрат
            в том числе:</t>
  </si>
  <si>
    <t>Штрафы, пени, неустойки, возмещения ущерба
            в том числе:</t>
  </si>
  <si>
    <t>Безвозмездные денежные поступления текущего характера
            в том числе:</t>
  </si>
  <si>
    <t>Доходы от операций с активами
            в том числе:</t>
  </si>
  <si>
    <t>Налоговые доходы
            в том числе:</t>
  </si>
  <si>
    <t>Прочие доходы
            в том числе:</t>
  </si>
  <si>
    <t>Безвозмездные неденежные поступления в сектор государственного управления
            в том числе:</t>
  </si>
  <si>
    <t>Оплата труда и начисления на выплаты по оплате труда
           в том числе:</t>
  </si>
  <si>
    <t>Оплата работ, услуг
            в том числе:</t>
  </si>
  <si>
    <t>Обслуживание  государственного (муниципального) долга
            в том числе:</t>
  </si>
  <si>
    <t>Безвозмездные перечисления капитального характера организациям
            в том числе:</t>
  </si>
  <si>
    <t>Прочие расходы
            в том числе:</t>
  </si>
  <si>
    <t>Безвозмездные перечисления бюджетам
            в том числе:</t>
  </si>
  <si>
    <t>Социальное обеспечение
            в том числе:</t>
  </si>
  <si>
    <t>Безвозмездные перечисления текущего характера организациям
            в том числе:</t>
  </si>
  <si>
    <t>Расходы по операциям с активами
            в том числе:</t>
  </si>
  <si>
    <t>Безвозмездные денежные поступления капитального характера
            в том числе:</t>
  </si>
  <si>
    <t>Колушкинск Ш/и</t>
  </si>
  <si>
    <t>291</t>
  </si>
  <si>
    <t>Налоги, пошлины и сборы</t>
  </si>
  <si>
    <t>292</t>
  </si>
  <si>
    <t>Штрафы за нарушение законодательства о налогах и сборах, законодательства о страховых взносах</t>
  </si>
  <si>
    <t>Амортизация</t>
  </si>
  <si>
    <t>271</t>
  </si>
  <si>
    <t>Расходование материальных запасов</t>
  </si>
  <si>
    <t>272</t>
  </si>
  <si>
    <t>Пособия по социальной помощи населению в денежной форме</t>
  </si>
  <si>
    <t>262</t>
  </si>
  <si>
    <t>Социальные пособия и компенсации персоналу в денежной форме</t>
  </si>
  <si>
    <t>266</t>
  </si>
  <si>
    <t>221</t>
  </si>
  <si>
    <t>Услуги связи</t>
  </si>
  <si>
    <t>Транспортные услуги</t>
  </si>
  <si>
    <t>222</t>
  </si>
  <si>
    <t>Коммунальные услуги</t>
  </si>
  <si>
    <t>223</t>
  </si>
  <si>
    <t>Работы, услуги по содержанию имущества</t>
  </si>
  <si>
    <t>225</t>
  </si>
  <si>
    <t>226</t>
  </si>
  <si>
    <t>Прочие работы, услуги</t>
  </si>
  <si>
    <t>Страхование</t>
  </si>
  <si>
    <t>227</t>
  </si>
  <si>
    <t>211</t>
  </si>
  <si>
    <t>Заработная плата</t>
  </si>
  <si>
    <t>213</t>
  </si>
  <si>
    <t>Начисления на выплаты по оплате труда</t>
  </si>
  <si>
    <t>Безвозмездные неденежные поступления текущего характера от организаций (за исключением сектора государственного управления и организаций государственного сектора)</t>
  </si>
  <si>
    <t>192</t>
  </si>
  <si>
    <t>Безвозмездные неденежные поступления капитального характера от организаций (за исключением сектора государственного управления и организаций государственного сектора)</t>
  </si>
  <si>
    <t>196</t>
  </si>
  <si>
    <t>" 17"  января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</si>
</sst>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 \-\ #,##0.00;\ \-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b/>
      <sz val="8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b/>
      <sz val="10"/>
      <name val="Arial Cyr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rgb="FFC0C0C0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6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9" fillId="0" borderId="0"/>
    <xf numFmtId="0" fontId="31" fillId="0" borderId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9" fillId="23" borderId="8" applyNumberFormat="0" applyFont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</cellStyleXfs>
  <cellXfs count="257">
    <xf numFmtId="0" fontId="0" fillId="0" borderId="0" xfId="0"/>
    <xf numFmtId="49" fontId="2" fillId="0" borderId="1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49" fontId="7" fillId="0" borderId="0" xfId="0" applyNumberFormat="1" applyFont="1"/>
    <xf numFmtId="0" fontId="7" fillId="0" borderId="0" xfId="0" applyFont="1"/>
    <xf numFmtId="0" fontId="2" fillId="0" borderId="1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49" fontId="2" fillId="0" borderId="12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6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Continuous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2" fillId="24" borderId="17" xfId="0" applyNumberFormat="1" applyFont="1" applyFill="1" applyBorder="1" applyAlignment="1">
      <alignment horizontal="center"/>
    </xf>
    <xf numFmtId="49" fontId="2" fillId="24" borderId="18" xfId="0" applyNumberFormat="1" applyFont="1" applyFill="1" applyBorder="1" applyAlignment="1">
      <alignment horizontal="center"/>
    </xf>
    <xf numFmtId="49" fontId="2" fillId="24" borderId="19" xfId="0" applyNumberFormat="1" applyFont="1" applyFill="1" applyBorder="1" applyAlignment="1">
      <alignment horizontal="center"/>
    </xf>
    <xf numFmtId="49" fontId="2" fillId="24" borderId="20" xfId="0" applyNumberFormat="1" applyFont="1" applyFill="1" applyBorder="1" applyAlignment="1">
      <alignment horizontal="center"/>
    </xf>
    <xf numFmtId="49" fontId="2" fillId="24" borderId="21" xfId="0" applyNumberFormat="1" applyFont="1" applyFill="1" applyBorder="1" applyAlignment="1">
      <alignment horizontal="center"/>
    </xf>
    <xf numFmtId="49" fontId="2" fillId="24" borderId="22" xfId="0" applyNumberFormat="1" applyFont="1" applyFill="1" applyBorder="1" applyAlignment="1">
      <alignment horizontal="center"/>
    </xf>
    <xf numFmtId="49" fontId="2" fillId="24" borderId="23" xfId="0" applyNumberFormat="1" applyFont="1" applyFill="1" applyBorder="1" applyAlignment="1">
      <alignment horizontal="center"/>
    </xf>
    <xf numFmtId="49" fontId="2" fillId="24" borderId="24" xfId="0" applyNumberFormat="1" applyFont="1" applyFill="1" applyBorder="1" applyAlignment="1">
      <alignment horizontal="center"/>
    </xf>
    <xf numFmtId="49" fontId="2" fillId="24" borderId="25" xfId="0" applyNumberFormat="1" applyFont="1" applyFill="1" applyBorder="1" applyAlignment="1">
      <alignment horizontal="center"/>
    </xf>
    <xf numFmtId="0" fontId="5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5" fillId="0" borderId="26" xfId="0" applyFont="1" applyBorder="1" applyAlignment="1">
      <alignment horizontal="left" wrapText="1"/>
    </xf>
    <xf numFmtId="49" fontId="2" fillId="0" borderId="26" xfId="0" applyNumberFormat="1" applyFont="1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2" fillId="24" borderId="27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49" fontId="2" fillId="24" borderId="28" xfId="0" applyNumberFormat="1" applyFont="1" applyFill="1" applyBorder="1" applyAlignment="1">
      <alignment horizontal="center"/>
    </xf>
    <xf numFmtId="0" fontId="2" fillId="0" borderId="26" xfId="0" applyFont="1" applyBorder="1" applyAlignment="1">
      <alignment horizontal="left" wrapText="1"/>
    </xf>
    <xf numFmtId="49" fontId="2" fillId="24" borderId="15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49" fontId="7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5" xfId="0" applyNumberFormat="1" applyFont="1" applyBorder="1" applyAlignment="1">
      <alignment horizontal="center" vertical="center"/>
    </xf>
    <xf numFmtId="49" fontId="2" fillId="24" borderId="29" xfId="0" applyNumberFormat="1" applyFont="1" applyFill="1" applyBorder="1" applyAlignment="1">
      <alignment horizontal="center"/>
    </xf>
    <xf numFmtId="49" fontId="7" fillId="0" borderId="30" xfId="0" applyNumberFormat="1" applyFont="1" applyBorder="1" applyAlignment="1">
      <alignment horizontal="center"/>
    </xf>
    <xf numFmtId="0" fontId="27" fillId="0" borderId="0" xfId="0" applyFont="1" applyAlignment="1">
      <alignment vertical="center"/>
    </xf>
    <xf numFmtId="0" fontId="27" fillId="0" borderId="31" xfId="0" applyFont="1" applyBorder="1" applyAlignment="1">
      <alignment vertical="center"/>
    </xf>
    <xf numFmtId="164" fontId="2" fillId="25" borderId="32" xfId="0" applyNumberFormat="1" applyFont="1" applyFill="1" applyBorder="1" applyAlignment="1">
      <alignment horizontal="right" wrapText="1"/>
    </xf>
    <xf numFmtId="164" fontId="2" fillId="25" borderId="33" xfId="0" applyNumberFormat="1" applyFont="1" applyFill="1" applyBorder="1" applyAlignment="1">
      <alignment horizontal="right" wrapText="1"/>
    </xf>
    <xf numFmtId="164" fontId="2" fillId="0" borderId="29" xfId="0" applyNumberFormat="1" applyFont="1" applyBorder="1" applyAlignment="1" applyProtection="1">
      <alignment horizontal="right"/>
      <protection locked="0"/>
    </xf>
    <xf numFmtId="164" fontId="2" fillId="24" borderId="14" xfId="0" applyNumberFormat="1" applyFont="1" applyFill="1" applyBorder="1" applyAlignment="1">
      <alignment horizontal="right"/>
    </xf>
    <xf numFmtId="164" fontId="2" fillId="26" borderId="34" xfId="0" applyNumberFormat="1" applyFont="1" applyFill="1" applyBorder="1" applyAlignment="1">
      <alignment horizontal="right" wrapText="1"/>
    </xf>
    <xf numFmtId="164" fontId="2" fillId="27" borderId="29" xfId="0" applyNumberFormat="1" applyFont="1" applyFill="1" applyBorder="1" applyAlignment="1">
      <alignment horizontal="right" wrapText="1"/>
    </xf>
    <xf numFmtId="164" fontId="2" fillId="27" borderId="35" xfId="0" applyNumberFormat="1" applyFont="1" applyFill="1" applyBorder="1" applyAlignment="1">
      <alignment horizontal="right" wrapText="1"/>
    </xf>
    <xf numFmtId="164" fontId="2" fillId="0" borderId="27" xfId="0" applyNumberFormat="1" applyFont="1" applyBorder="1" applyAlignment="1" applyProtection="1">
      <alignment horizontal="right"/>
      <protection locked="0"/>
    </xf>
    <xf numFmtId="164" fontId="2" fillId="0" borderId="11" xfId="0" applyNumberFormat="1" applyFont="1" applyBorder="1" applyAlignment="1" applyProtection="1">
      <alignment horizontal="right"/>
      <protection locked="0"/>
    </xf>
    <xf numFmtId="164" fontId="2" fillId="26" borderId="36" xfId="0" applyNumberFormat="1" applyFont="1" applyFill="1" applyBorder="1" applyAlignment="1">
      <alignment horizontal="right" wrapText="1"/>
    </xf>
    <xf numFmtId="164" fontId="2" fillId="27" borderId="28" xfId="0" applyNumberFormat="1" applyFont="1" applyFill="1" applyBorder="1" applyAlignment="1">
      <alignment horizontal="right" wrapText="1"/>
    </xf>
    <xf numFmtId="164" fontId="2" fillId="26" borderId="34" xfId="0" applyNumberFormat="1" applyFont="1" applyFill="1" applyBorder="1" applyAlignment="1">
      <alignment horizontal="right"/>
    </xf>
    <xf numFmtId="164" fontId="2" fillId="27" borderId="27" xfId="0" applyNumberFormat="1" applyFont="1" applyFill="1" applyBorder="1" applyAlignment="1">
      <alignment horizontal="right" wrapText="1"/>
    </xf>
    <xf numFmtId="164" fontId="2" fillId="27" borderId="32" xfId="0" applyNumberFormat="1" applyFont="1" applyFill="1" applyBorder="1" applyAlignment="1">
      <alignment horizontal="right" wrapText="1"/>
    </xf>
    <xf numFmtId="164" fontId="2" fillId="27" borderId="33" xfId="0" applyNumberFormat="1" applyFont="1" applyFill="1" applyBorder="1" applyAlignment="1">
      <alignment horizontal="right" wrapText="1"/>
    </xf>
    <xf numFmtId="164" fontId="2" fillId="27" borderId="34" xfId="0" applyNumberFormat="1" applyFont="1" applyFill="1" applyBorder="1" applyAlignment="1">
      <alignment horizontal="right" wrapText="1"/>
    </xf>
    <xf numFmtId="164" fontId="2" fillId="0" borderId="27" xfId="0" applyNumberFormat="1" applyFont="1" applyBorder="1" applyAlignment="1" applyProtection="1">
      <alignment horizontal="right" wrapText="1"/>
      <protection locked="0"/>
    </xf>
    <xf numFmtId="164" fontId="2" fillId="0" borderId="29" xfId="0" applyNumberFormat="1" applyFont="1" applyBorder="1" applyAlignment="1" applyProtection="1">
      <alignment horizontal="right" wrapText="1"/>
      <protection locked="0"/>
    </xf>
    <xf numFmtId="164" fontId="2" fillId="25" borderId="29" xfId="0" applyNumberFormat="1" applyFont="1" applyFill="1" applyBorder="1" applyAlignment="1">
      <alignment horizontal="right" wrapText="1"/>
    </xf>
    <xf numFmtId="164" fontId="2" fillId="25" borderId="35" xfId="0" applyNumberFormat="1" applyFont="1" applyFill="1" applyBorder="1" applyAlignment="1">
      <alignment horizontal="right" wrapText="1"/>
    </xf>
    <xf numFmtId="164" fontId="2" fillId="26" borderId="35" xfId="0" applyNumberFormat="1" applyFont="1" applyFill="1" applyBorder="1" applyAlignment="1">
      <alignment horizontal="right" wrapText="1"/>
    </xf>
    <xf numFmtId="164" fontId="2" fillId="0" borderId="20" xfId="0" applyNumberFormat="1" applyFont="1" applyBorder="1" applyAlignment="1" applyProtection="1">
      <alignment horizontal="right" wrapText="1"/>
      <protection locked="0"/>
    </xf>
    <xf numFmtId="164" fontId="2" fillId="0" borderId="28" xfId="0" applyNumberFormat="1" applyFont="1" applyBorder="1" applyAlignment="1" applyProtection="1">
      <alignment horizontal="right" wrapText="1"/>
      <protection locked="0"/>
    </xf>
    <xf numFmtId="164" fontId="2" fillId="0" borderId="11" xfId="0" applyNumberFormat="1" applyFont="1" applyBorder="1" applyAlignment="1" applyProtection="1">
      <alignment horizontal="right" wrapText="1"/>
      <protection locked="0"/>
    </xf>
    <xf numFmtId="164" fontId="2" fillId="25" borderId="27" xfId="0" applyNumberFormat="1" applyFont="1" applyFill="1" applyBorder="1" applyAlignment="1">
      <alignment horizontal="right" wrapText="1"/>
    </xf>
    <xf numFmtId="164" fontId="2" fillId="25" borderId="34" xfId="0" applyNumberFormat="1" applyFont="1" applyFill="1" applyBorder="1" applyAlignment="1">
      <alignment horizontal="right" wrapText="1"/>
    </xf>
    <xf numFmtId="164" fontId="2" fillId="27" borderId="37" xfId="0" applyNumberFormat="1" applyFont="1" applyFill="1" applyBorder="1" applyAlignment="1">
      <alignment horizontal="right" wrapText="1"/>
    </xf>
    <xf numFmtId="164" fontId="2" fillId="0" borderId="37" xfId="0" applyNumberFormat="1" applyFont="1" applyBorder="1" applyAlignment="1" applyProtection="1">
      <alignment horizontal="right" wrapText="1"/>
      <protection locked="0"/>
    </xf>
    <xf numFmtId="164" fontId="2" fillId="0" borderId="26" xfId="0" applyNumberFormat="1" applyFont="1" applyBorder="1" applyAlignment="1" applyProtection="1">
      <alignment horizontal="right" wrapText="1"/>
      <protection locked="0"/>
    </xf>
    <xf numFmtId="164" fontId="2" fillId="27" borderId="16" xfId="0" applyNumberFormat="1" applyFont="1" applyFill="1" applyBorder="1" applyAlignment="1">
      <alignment horizontal="right" wrapText="1"/>
    </xf>
    <xf numFmtId="164" fontId="2" fillId="27" borderId="38" xfId="0" applyNumberFormat="1" applyFont="1" applyFill="1" applyBorder="1" applyAlignment="1">
      <alignment horizontal="right" wrapText="1"/>
    </xf>
    <xf numFmtId="164" fontId="2" fillId="0" borderId="16" xfId="0" applyNumberFormat="1" applyFont="1" applyBorder="1" applyAlignment="1" applyProtection="1">
      <alignment horizontal="right" wrapText="1"/>
      <protection locked="0"/>
    </xf>
    <xf numFmtId="164" fontId="2" fillId="0" borderId="38" xfId="0" applyNumberFormat="1" applyFont="1" applyBorder="1" applyAlignment="1" applyProtection="1">
      <alignment horizontal="right" wrapText="1"/>
      <protection locked="0"/>
    </xf>
    <xf numFmtId="164" fontId="2" fillId="0" borderId="39" xfId="0" applyNumberFormat="1" applyFont="1" applyBorder="1" applyAlignment="1" applyProtection="1">
      <alignment horizontal="right" wrapText="1"/>
      <protection locked="0"/>
    </xf>
    <xf numFmtId="164" fontId="2" fillId="27" borderId="26" xfId="0" applyNumberFormat="1" applyFont="1" applyFill="1" applyBorder="1" applyAlignment="1">
      <alignment horizontal="right" wrapText="1"/>
    </xf>
    <xf numFmtId="49" fontId="2" fillId="0" borderId="30" xfId="0" applyNumberFormat="1" applyFont="1" applyBorder="1" applyAlignment="1" applyProtection="1">
      <alignment horizontal="center"/>
      <protection locked="0"/>
    </xf>
    <xf numFmtId="14" fontId="2" fillId="0" borderId="30" xfId="0" applyNumberFormat="1" applyFont="1" applyBorder="1" applyAlignment="1">
      <alignment horizontal="center"/>
    </xf>
    <xf numFmtId="0" fontId="2" fillId="0" borderId="0" xfId="0" applyFont="1" applyProtection="1">
      <protection locked="0"/>
    </xf>
    <xf numFmtId="49" fontId="2" fillId="0" borderId="41" xfId="0" applyNumberFormat="1" applyFont="1" applyBorder="1" applyAlignment="1" applyProtection="1">
      <alignment horizontal="center"/>
      <protection locked="0"/>
    </xf>
    <xf numFmtId="164" fontId="2" fillId="25" borderId="35" xfId="0" applyNumberFormat="1" applyFont="1" applyFill="1" applyBorder="1" applyAlignment="1">
      <alignment horizontal="right"/>
    </xf>
    <xf numFmtId="164" fontId="2" fillId="26" borderId="35" xfId="0" applyNumberFormat="1" applyFont="1" applyFill="1" applyBorder="1" applyAlignment="1">
      <alignment horizontal="right"/>
    </xf>
    <xf numFmtId="49" fontId="2" fillId="28" borderId="0" xfId="0" applyNumberFormat="1" applyFont="1" applyFill="1"/>
    <xf numFmtId="49" fontId="2" fillId="0" borderId="0" xfId="0" applyNumberFormat="1" applyFont="1" applyAlignment="1">
      <alignment horizontal="left" inden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indent="7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indent="1"/>
    </xf>
    <xf numFmtId="164" fontId="2" fillId="25" borderId="28" xfId="0" applyNumberFormat="1" applyFont="1" applyFill="1" applyBorder="1" applyAlignment="1">
      <alignment horizontal="right" wrapText="1"/>
    </xf>
    <xf numFmtId="164" fontId="2" fillId="27" borderId="43" xfId="0" applyNumberFormat="1" applyFont="1" applyFill="1" applyBorder="1" applyAlignment="1">
      <alignment horizontal="right" wrapText="1"/>
    </xf>
    <xf numFmtId="49" fontId="2" fillId="24" borderId="11" xfId="0" applyNumberFormat="1" applyFont="1" applyFill="1" applyBorder="1" applyAlignment="1">
      <alignment horizontal="center"/>
    </xf>
    <xf numFmtId="164" fontId="2" fillId="26" borderId="36" xfId="0" applyNumberFormat="1" applyFont="1" applyFill="1" applyBorder="1" applyAlignment="1">
      <alignment horizontal="right"/>
    </xf>
    <xf numFmtId="49" fontId="32" fillId="0" borderId="0" xfId="55" applyNumberFormat="1" applyFont="1" applyAlignment="1">
      <alignment horizontal="left"/>
    </xf>
    <xf numFmtId="164" fontId="2" fillId="29" borderId="27" xfId="0" applyNumberFormat="1" applyFont="1" applyFill="1" applyBorder="1" applyAlignment="1">
      <alignment horizontal="right" wrapText="1"/>
    </xf>
    <xf numFmtId="164" fontId="2" fillId="29" borderId="34" xfId="0" applyNumberFormat="1" applyFont="1" applyFill="1" applyBorder="1" applyAlignment="1">
      <alignment horizontal="right" wrapText="1"/>
    </xf>
    <xf numFmtId="164" fontId="2" fillId="30" borderId="15" xfId="0" applyNumberFormat="1" applyFont="1" applyFill="1" applyBorder="1" applyAlignment="1">
      <alignment horizontal="right" wrapText="1"/>
    </xf>
    <xf numFmtId="164" fontId="2" fillId="30" borderId="44" xfId="0" applyNumberFormat="1" applyFont="1" applyFill="1" applyBorder="1" applyAlignment="1">
      <alignment horizontal="right" wrapText="1"/>
    </xf>
    <xf numFmtId="49" fontId="2" fillId="24" borderId="45" xfId="0" applyNumberFormat="1" applyFont="1" applyFill="1" applyBorder="1" applyAlignment="1">
      <alignment horizontal="center"/>
    </xf>
    <xf numFmtId="49" fontId="2" fillId="24" borderId="46" xfId="0" applyNumberFormat="1" applyFont="1" applyFill="1" applyBorder="1" applyAlignment="1">
      <alignment horizontal="center"/>
    </xf>
    <xf numFmtId="0" fontId="29" fillId="0" borderId="47" xfId="0" applyFont="1" applyBorder="1" applyAlignment="1" applyProtection="1">
      <alignment horizontal="left" wrapText="1" indent="4"/>
      <protection locked="0"/>
    </xf>
    <xf numFmtId="49" fontId="2" fillId="0" borderId="19" xfId="0" applyNumberFormat="1" applyFont="1" applyBorder="1" applyAlignment="1" applyProtection="1">
      <alignment horizontal="center"/>
      <protection locked="0"/>
    </xf>
    <xf numFmtId="49" fontId="2" fillId="0" borderId="20" xfId="0" applyNumberFormat="1" applyFont="1" applyBorder="1" applyAlignment="1" applyProtection="1">
      <alignment horizontal="center"/>
      <protection locked="0"/>
    </xf>
    <xf numFmtId="164" fontId="2" fillId="29" borderId="29" xfId="0" applyNumberFormat="1" applyFont="1" applyFill="1" applyBorder="1" applyAlignment="1" applyProtection="1">
      <alignment horizontal="right"/>
      <protection locked="0"/>
    </xf>
    <xf numFmtId="164" fontId="2" fillId="29" borderId="35" xfId="0" applyNumberFormat="1" applyFont="1" applyFill="1" applyBorder="1" applyAlignment="1" applyProtection="1">
      <alignment horizontal="right"/>
      <protection locked="0"/>
    </xf>
    <xf numFmtId="49" fontId="2" fillId="0" borderId="48" xfId="0" applyNumberFormat="1" applyFont="1" applyBorder="1" applyAlignment="1" applyProtection="1">
      <alignment horizontal="center"/>
      <protection locked="0"/>
    </xf>
    <xf numFmtId="49" fontId="2" fillId="0" borderId="23" xfId="0" applyNumberFormat="1" applyFont="1" applyBorder="1" applyAlignment="1" applyProtection="1">
      <alignment horizontal="center"/>
      <protection locked="0"/>
    </xf>
    <xf numFmtId="49" fontId="2" fillId="0" borderId="22" xfId="0" applyNumberFormat="1" applyFont="1" applyBorder="1" applyAlignment="1" applyProtection="1">
      <alignment horizontal="center"/>
      <protection locked="0"/>
    </xf>
    <xf numFmtId="49" fontId="2" fillId="0" borderId="10" xfId="0" applyNumberFormat="1" applyFont="1" applyBorder="1" applyAlignment="1" applyProtection="1">
      <alignment horizontal="center"/>
      <protection locked="0"/>
    </xf>
    <xf numFmtId="49" fontId="2" fillId="0" borderId="29" xfId="0" applyNumberFormat="1" applyFont="1" applyBorder="1" applyAlignment="1">
      <alignment horizontal="center"/>
    </xf>
    <xf numFmtId="164" fontId="2" fillId="0" borderId="29" xfId="0" applyNumberFormat="1" applyFont="1" applyBorder="1" applyAlignment="1">
      <alignment horizontal="right"/>
    </xf>
    <xf numFmtId="49" fontId="2" fillId="0" borderId="24" xfId="0" applyNumberFormat="1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164" fontId="2" fillId="24" borderId="49" xfId="0" applyNumberFormat="1" applyFont="1" applyFill="1" applyBorder="1" applyAlignment="1">
      <alignment horizontal="right"/>
    </xf>
    <xf numFmtId="49" fontId="2" fillId="0" borderId="29" xfId="0" applyNumberFormat="1" applyFont="1" applyBorder="1" applyAlignment="1" applyProtection="1">
      <alignment horizontal="center"/>
      <protection locked="0"/>
    </xf>
    <xf numFmtId="49" fontId="2" fillId="0" borderId="28" xfId="0" applyNumberFormat="1" applyFont="1" applyBorder="1" applyAlignment="1" applyProtection="1">
      <alignment horizontal="center"/>
      <protection locked="0"/>
    </xf>
    <xf numFmtId="164" fontId="2" fillId="25" borderId="29" xfId="0" applyNumberFormat="1" applyFont="1" applyFill="1" applyBorder="1" applyAlignment="1">
      <alignment horizontal="right"/>
    </xf>
    <xf numFmtId="49" fontId="2" fillId="0" borderId="19" xfId="0" applyNumberFormat="1" applyFont="1" applyBorder="1" applyAlignment="1">
      <alignment horizontal="center"/>
    </xf>
    <xf numFmtId="49" fontId="2" fillId="0" borderId="28" xfId="0" applyNumberFormat="1" applyFont="1" applyBorder="1" applyAlignment="1">
      <alignment horizontal="center"/>
    </xf>
    <xf numFmtId="0" fontId="2" fillId="0" borderId="47" xfId="0" applyFont="1" applyBorder="1" applyAlignment="1" applyProtection="1">
      <alignment horizontal="left" wrapText="1" indent="4"/>
      <protection locked="0"/>
    </xf>
    <xf numFmtId="0" fontId="5" fillId="0" borderId="0" xfId="0" applyFont="1" applyAlignment="1" applyProtection="1">
      <alignment horizontal="left" wrapText="1"/>
      <protection locked="0"/>
    </xf>
    <xf numFmtId="164" fontId="2" fillId="27" borderId="20" xfId="0" applyNumberFormat="1" applyFont="1" applyFill="1" applyBorder="1" applyAlignment="1">
      <alignment horizontal="right" wrapText="1"/>
    </xf>
    <xf numFmtId="164" fontId="2" fillId="29" borderId="29" xfId="0" applyNumberFormat="1" applyFont="1" applyFill="1" applyBorder="1" applyAlignment="1" applyProtection="1">
      <alignment horizontal="right" wrapText="1"/>
      <protection locked="0"/>
    </xf>
    <xf numFmtId="49" fontId="2" fillId="24" borderId="32" xfId="0" applyNumberFormat="1" applyFont="1" applyFill="1" applyBorder="1" applyAlignment="1">
      <alignment horizontal="center"/>
    </xf>
    <xf numFmtId="164" fontId="2" fillId="29" borderId="35" xfId="0" applyNumberFormat="1" applyFont="1" applyFill="1" applyBorder="1" applyAlignment="1" applyProtection="1">
      <alignment horizontal="right" wrapText="1"/>
      <protection locked="0"/>
    </xf>
    <xf numFmtId="164" fontId="2" fillId="0" borderId="14" xfId="0" applyNumberFormat="1" applyFont="1" applyBorder="1" applyAlignment="1" applyProtection="1">
      <alignment horizontal="right" wrapText="1"/>
      <protection locked="0"/>
    </xf>
    <xf numFmtId="164" fontId="2" fillId="0" borderId="32" xfId="0" applyNumberFormat="1" applyFont="1" applyBorder="1" applyAlignment="1" applyProtection="1">
      <alignment horizontal="right" wrapText="1"/>
      <protection locked="0"/>
    </xf>
    <xf numFmtId="164" fontId="2" fillId="26" borderId="33" xfId="0" applyNumberFormat="1" applyFont="1" applyFill="1" applyBorder="1" applyAlignment="1">
      <alignment horizontal="right" wrapText="1"/>
    </xf>
    <xf numFmtId="164" fontId="2" fillId="31" borderId="29" xfId="0" applyNumberFormat="1" applyFont="1" applyFill="1" applyBorder="1" applyAlignment="1">
      <alignment horizontal="right"/>
    </xf>
    <xf numFmtId="164" fontId="2" fillId="31" borderId="27" xfId="0" applyNumberFormat="1" applyFont="1" applyFill="1" applyBorder="1" applyAlignment="1">
      <alignment horizontal="right"/>
    </xf>
    <xf numFmtId="164" fontId="2" fillId="31" borderId="27" xfId="0" applyNumberFormat="1" applyFont="1" applyFill="1" applyBorder="1" applyAlignment="1">
      <alignment horizontal="right" wrapText="1"/>
    </xf>
    <xf numFmtId="164" fontId="2" fillId="31" borderId="29" xfId="0" applyNumberFormat="1" applyFont="1" applyFill="1" applyBorder="1" applyAlignment="1">
      <alignment horizontal="right" wrapText="1"/>
    </xf>
    <xf numFmtId="164" fontId="2" fillId="31" borderId="28" xfId="0" applyNumberFormat="1" applyFont="1" applyFill="1" applyBorder="1" applyAlignment="1">
      <alignment horizontal="right" wrapText="1"/>
    </xf>
    <xf numFmtId="164" fontId="2" fillId="27" borderId="44" xfId="0" applyNumberFormat="1" applyFont="1" applyFill="1" applyBorder="1" applyAlignment="1">
      <alignment horizontal="right" wrapText="1"/>
    </xf>
    <xf numFmtId="49" fontId="2" fillId="24" borderId="50" xfId="0" applyNumberFormat="1" applyFont="1" applyFill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4" fillId="24" borderId="47" xfId="0" applyNumberFormat="1" applyFont="1" applyFill="1" applyBorder="1" applyAlignment="1">
      <alignment horizontal="left" wrapText="1" indent="1"/>
    </xf>
    <xf numFmtId="49" fontId="5" fillId="24" borderId="47" xfId="0" applyNumberFormat="1" applyFont="1" applyFill="1" applyBorder="1" applyAlignment="1">
      <alignment horizontal="left" wrapText="1"/>
    </xf>
    <xf numFmtId="49" fontId="2" fillId="0" borderId="47" xfId="0" applyNumberFormat="1" applyFont="1" applyBorder="1" applyAlignment="1">
      <alignment horizontal="left" wrapText="1" indent="4"/>
    </xf>
    <xf numFmtId="49" fontId="5" fillId="0" borderId="47" xfId="0" applyNumberFormat="1" applyFont="1" applyBorder="1" applyAlignment="1" applyProtection="1">
      <alignment horizontal="left" wrapText="1"/>
      <protection locked="0"/>
    </xf>
    <xf numFmtId="49" fontId="5" fillId="24" borderId="51" xfId="0" applyNumberFormat="1" applyFont="1" applyFill="1" applyBorder="1" applyAlignment="1">
      <alignment horizontal="left" wrapText="1"/>
    </xf>
    <xf numFmtId="49" fontId="5" fillId="0" borderId="51" xfId="0" applyNumberFormat="1" applyFont="1" applyBorder="1" applyAlignment="1" applyProtection="1">
      <alignment horizontal="left" wrapText="1"/>
      <protection locked="0"/>
    </xf>
    <xf numFmtId="49" fontId="2" fillId="0" borderId="52" xfId="0" applyNumberFormat="1" applyFont="1" applyBorder="1" applyAlignment="1">
      <alignment horizontal="left" wrapText="1" indent="4"/>
    </xf>
    <xf numFmtId="49" fontId="5" fillId="0" borderId="52" xfId="0" applyNumberFormat="1" applyFont="1" applyBorder="1" applyAlignment="1" applyProtection="1">
      <alignment horizontal="left" wrapText="1"/>
      <protection locked="0"/>
    </xf>
    <xf numFmtId="49" fontId="2" fillId="0" borderId="28" xfId="0" applyNumberFormat="1" applyFont="1" applyBorder="1" applyAlignment="1">
      <alignment horizontal="left" wrapText="1" indent="4"/>
    </xf>
    <xf numFmtId="49" fontId="2" fillId="0" borderId="53" xfId="0" applyNumberFormat="1" applyFont="1" applyBorder="1" applyAlignment="1">
      <alignment horizontal="left" wrapText="1" indent="4"/>
    </xf>
    <xf numFmtId="49" fontId="5" fillId="24" borderId="0" xfId="0" applyNumberFormat="1" applyFont="1" applyFill="1" applyAlignment="1">
      <alignment horizontal="left" wrapText="1"/>
    </xf>
    <xf numFmtId="49" fontId="2" fillId="24" borderId="47" xfId="0" applyNumberFormat="1" applyFont="1" applyFill="1" applyBorder="1" applyAlignment="1">
      <alignment horizontal="left" wrapText="1" indent="4"/>
    </xf>
    <xf numFmtId="49" fontId="2" fillId="0" borderId="0" xfId="0" applyNumberFormat="1" applyFont="1" applyAlignment="1" applyProtection="1">
      <alignment horizontal="left" wrapText="1" indent="4"/>
      <protection locked="0"/>
    </xf>
    <xf numFmtId="49" fontId="5" fillId="24" borderId="53" xfId="0" applyNumberFormat="1" applyFont="1" applyFill="1" applyBorder="1" applyAlignment="1">
      <alignment horizontal="left" wrapText="1"/>
    </xf>
    <xf numFmtId="49" fontId="5" fillId="0" borderId="53" xfId="0" applyNumberFormat="1" applyFont="1" applyBorder="1" applyAlignment="1" applyProtection="1">
      <alignment horizontal="left" wrapText="1"/>
      <protection locked="0"/>
    </xf>
    <xf numFmtId="49" fontId="5" fillId="0" borderId="0" xfId="0" applyNumberFormat="1" applyFont="1" applyAlignment="1" applyProtection="1">
      <alignment horizontal="left" wrapText="1"/>
      <protection locked="0"/>
    </xf>
    <xf numFmtId="49" fontId="6" fillId="24" borderId="53" xfId="0" applyNumberFormat="1" applyFont="1" applyFill="1" applyBorder="1" applyAlignment="1">
      <alignment horizontal="left" wrapText="1"/>
    </xf>
    <xf numFmtId="49" fontId="5" fillId="24" borderId="54" xfId="0" applyNumberFormat="1" applyFont="1" applyFill="1" applyBorder="1" applyAlignment="1">
      <alignment horizontal="left" wrapText="1"/>
    </xf>
    <xf numFmtId="49" fontId="6" fillId="24" borderId="47" xfId="0" applyNumberFormat="1" applyFont="1" applyFill="1" applyBorder="1" applyAlignment="1">
      <alignment horizontal="left" wrapText="1"/>
    </xf>
    <xf numFmtId="49" fontId="2" fillId="24" borderId="53" xfId="0" applyNumberFormat="1" applyFont="1" applyFill="1" applyBorder="1" applyAlignment="1">
      <alignment horizontal="left" wrapText="1" indent="4"/>
    </xf>
    <xf numFmtId="49" fontId="5" fillId="24" borderId="55" xfId="0" applyNumberFormat="1" applyFont="1" applyFill="1" applyBorder="1" applyAlignment="1">
      <alignment horizontal="left" wrapText="1"/>
    </xf>
    <xf numFmtId="49" fontId="2" fillId="24" borderId="55" xfId="0" applyNumberFormat="1" applyFont="1" applyFill="1" applyBorder="1" applyAlignment="1">
      <alignment horizontal="left" wrapText="1" indent="4"/>
    </xf>
    <xf numFmtId="49" fontId="4" fillId="24" borderId="47" xfId="0" applyNumberFormat="1" applyFont="1" applyFill="1" applyBorder="1" applyAlignment="1">
      <alignment horizontal="left" wrapText="1"/>
    </xf>
    <xf numFmtId="49" fontId="2" fillId="24" borderId="56" xfId="0" applyNumberFormat="1" applyFont="1" applyFill="1" applyBorder="1" applyAlignment="1">
      <alignment horizontal="left" wrapText="1" indent="4"/>
    </xf>
    <xf numFmtId="49" fontId="6" fillId="24" borderId="47" xfId="0" applyNumberFormat="1" applyFont="1" applyFill="1" applyBorder="1" applyAlignment="1">
      <alignment horizontal="center" wrapText="1"/>
    </xf>
    <xf numFmtId="164" fontId="2" fillId="32" borderId="34" xfId="0" applyNumberFormat="1" applyFont="1" applyFill="1" applyBorder="1" applyAlignment="1" applyProtection="1">
      <alignment horizontal="right" wrapText="1"/>
      <protection locked="0"/>
    </xf>
    <xf numFmtId="164" fontId="2" fillId="32" borderId="33" xfId="0" applyNumberFormat="1" applyFont="1" applyFill="1" applyBorder="1" applyAlignment="1" applyProtection="1">
      <alignment horizontal="right" wrapText="1"/>
      <protection locked="0"/>
    </xf>
    <xf numFmtId="49" fontId="2" fillId="0" borderId="0" xfId="0" applyNumberFormat="1" applyFont="1" applyAlignment="1">
      <alignment horizontal="left" wrapText="1"/>
    </xf>
    <xf numFmtId="164" fontId="2" fillId="29" borderId="27" xfId="0" applyNumberFormat="1" applyFont="1" applyFill="1" applyBorder="1" applyAlignment="1" applyProtection="1">
      <alignment horizontal="right" wrapText="1"/>
      <protection locked="0"/>
    </xf>
    <xf numFmtId="164" fontId="2" fillId="29" borderId="35" xfId="0" applyNumberFormat="1" applyFont="1" applyFill="1" applyBorder="1" applyAlignment="1">
      <alignment horizontal="right" wrapText="1"/>
    </xf>
    <xf numFmtId="49" fontId="2" fillId="33" borderId="53" xfId="0" applyNumberFormat="1" applyFont="1" applyFill="1" applyBorder="1" applyAlignment="1">
      <alignment horizontal="left" wrapText="1" indent="4"/>
    </xf>
    <xf numFmtId="49" fontId="2" fillId="33" borderId="19" xfId="0" applyNumberFormat="1" applyFont="1" applyFill="1" applyBorder="1" applyAlignment="1">
      <alignment horizontal="center"/>
    </xf>
    <xf numFmtId="49" fontId="2" fillId="33" borderId="20" xfId="0" applyNumberFormat="1" applyFont="1" applyFill="1" applyBorder="1" applyAlignment="1" applyProtection="1">
      <alignment horizontal="center"/>
      <protection locked="0"/>
    </xf>
    <xf numFmtId="164" fontId="2" fillId="33" borderId="29" xfId="0" applyNumberFormat="1" applyFont="1" applyFill="1" applyBorder="1" applyAlignment="1" applyProtection="1">
      <alignment horizontal="right" wrapText="1"/>
      <protection locked="0"/>
    </xf>
    <xf numFmtId="164" fontId="2" fillId="34" borderId="34" xfId="0" applyNumberFormat="1" applyFont="1" applyFill="1" applyBorder="1" applyAlignment="1">
      <alignment horizontal="right" wrapText="1"/>
    </xf>
    <xf numFmtId="0" fontId="2" fillId="33" borderId="0" xfId="0" applyFont="1" applyFill="1"/>
    <xf numFmtId="164" fontId="2" fillId="35" borderId="29" xfId="0" applyNumberFormat="1" applyFont="1" applyFill="1" applyBorder="1" applyAlignment="1">
      <alignment horizontal="right" wrapText="1"/>
    </xf>
    <xf numFmtId="49" fontId="2" fillId="33" borderId="47" xfId="0" applyNumberFormat="1" applyFont="1" applyFill="1" applyBorder="1" applyAlignment="1">
      <alignment horizontal="left" wrapText="1" indent="4"/>
    </xf>
    <xf numFmtId="49" fontId="2" fillId="33" borderId="21" xfId="0" applyNumberFormat="1" applyFont="1" applyFill="1" applyBorder="1" applyAlignment="1">
      <alignment horizontal="center"/>
    </xf>
    <xf numFmtId="164" fontId="2" fillId="33" borderId="27" xfId="0" applyNumberFormat="1" applyFont="1" applyFill="1" applyBorder="1" applyAlignment="1" applyProtection="1">
      <alignment horizontal="right"/>
      <protection locked="0"/>
    </xf>
    <xf numFmtId="164" fontId="2" fillId="35" borderId="27" xfId="0" applyNumberFormat="1" applyFont="1" applyFill="1" applyBorder="1" applyAlignment="1">
      <alignment horizontal="right"/>
    </xf>
    <xf numFmtId="164" fontId="2" fillId="34" borderId="34" xfId="0" applyNumberFormat="1" applyFont="1" applyFill="1" applyBorder="1" applyAlignment="1">
      <alignment horizontal="right"/>
    </xf>
    <xf numFmtId="49" fontId="2" fillId="33" borderId="29" xfId="0" applyNumberFormat="1" applyFont="1" applyFill="1" applyBorder="1" applyAlignment="1" applyProtection="1">
      <alignment horizontal="center"/>
      <protection locked="0"/>
    </xf>
    <xf numFmtId="164" fontId="2" fillId="35" borderId="20" xfId="0" applyNumberFormat="1" applyFont="1" applyFill="1" applyBorder="1" applyAlignment="1">
      <alignment horizontal="right"/>
    </xf>
    <xf numFmtId="49" fontId="2" fillId="33" borderId="52" xfId="0" applyNumberFormat="1" applyFont="1" applyFill="1" applyBorder="1" applyAlignment="1">
      <alignment horizontal="left" wrapText="1" indent="4"/>
    </xf>
    <xf numFmtId="49" fontId="2" fillId="33" borderId="22" xfId="0" applyNumberFormat="1" applyFont="1" applyFill="1" applyBorder="1" applyAlignment="1">
      <alignment horizontal="center"/>
    </xf>
    <xf numFmtId="49" fontId="2" fillId="33" borderId="10" xfId="0" applyNumberFormat="1" applyFont="1" applyFill="1" applyBorder="1" applyAlignment="1" applyProtection="1">
      <alignment horizontal="center"/>
      <protection locked="0"/>
    </xf>
    <xf numFmtId="164" fontId="2" fillId="33" borderId="29" xfId="0" applyNumberFormat="1" applyFont="1" applyFill="1" applyBorder="1" applyAlignment="1" applyProtection="1">
      <alignment horizontal="right"/>
      <protection locked="0"/>
    </xf>
    <xf numFmtId="164" fontId="2" fillId="35" borderId="29" xfId="0" applyNumberFormat="1" applyFont="1" applyFill="1" applyBorder="1" applyAlignment="1">
      <alignment horizontal="right"/>
    </xf>
    <xf numFmtId="164" fontId="2" fillId="34" borderId="35" xfId="0" applyNumberFormat="1" applyFont="1" applyFill="1" applyBorder="1" applyAlignment="1">
      <alignment horizontal="right" wrapText="1"/>
    </xf>
    <xf numFmtId="49" fontId="2" fillId="33" borderId="51" xfId="0" applyNumberFormat="1" applyFont="1" applyFill="1" applyBorder="1" applyAlignment="1">
      <alignment horizontal="left" wrapText="1" indent="4"/>
    </xf>
    <xf numFmtId="49" fontId="2" fillId="33" borderId="48" xfId="0" applyNumberFormat="1" applyFont="1" applyFill="1" applyBorder="1" applyAlignment="1">
      <alignment horizontal="center"/>
    </xf>
    <xf numFmtId="49" fontId="2" fillId="33" borderId="23" xfId="0" applyNumberFormat="1" applyFont="1" applyFill="1" applyBorder="1" applyAlignment="1" applyProtection="1">
      <alignment horizontal="center"/>
      <protection locked="0"/>
    </xf>
    <xf numFmtId="164" fontId="2" fillId="33" borderId="42" xfId="0" applyNumberFormat="1" applyFont="1" applyFill="1" applyBorder="1" applyAlignment="1" applyProtection="1">
      <alignment horizontal="right"/>
      <protection locked="0"/>
    </xf>
    <xf numFmtId="164" fontId="2" fillId="35" borderId="31" xfId="0" applyNumberFormat="1" applyFont="1" applyFill="1" applyBorder="1" applyAlignment="1">
      <alignment horizontal="right"/>
    </xf>
    <xf numFmtId="164" fontId="2" fillId="34" borderId="40" xfId="0" applyNumberFormat="1" applyFont="1" applyFill="1" applyBorder="1" applyAlignment="1">
      <alignment horizontal="right" wrapText="1"/>
    </xf>
    <xf numFmtId="0" fontId="29" fillId="0" borderId="62" xfId="0" applyFont="1" applyBorder="1" applyAlignment="1">
      <alignment horizontal="right" indent="1"/>
    </xf>
    <xf numFmtId="0" fontId="29" fillId="0" borderId="0" xfId="0" applyFont="1" applyAlignment="1">
      <alignment horizontal="right" indent="1"/>
    </xf>
    <xf numFmtId="49" fontId="30" fillId="0" borderId="0" xfId="0" applyNumberFormat="1" applyFont="1" applyAlignment="1">
      <alignment horizontal="left" indent="1"/>
    </xf>
    <xf numFmtId="49" fontId="30" fillId="0" borderId="60" xfId="0" applyNumberFormat="1" applyFont="1" applyBorder="1" applyAlignment="1">
      <alignment horizontal="left" indent="1"/>
    </xf>
    <xf numFmtId="0" fontId="29" fillId="0" borderId="63" xfId="0" applyFont="1" applyBorder="1" applyAlignment="1">
      <alignment horizontal="right" indent="1"/>
    </xf>
    <xf numFmtId="0" fontId="29" fillId="0" borderId="64" xfId="0" applyFont="1" applyBorder="1" applyAlignment="1">
      <alignment horizontal="right" indent="1"/>
    </xf>
    <xf numFmtId="49" fontId="30" fillId="0" borderId="64" xfId="0" applyNumberFormat="1" applyFont="1" applyBorder="1" applyAlignment="1">
      <alignment horizontal="left" wrapText="1" indent="1"/>
    </xf>
    <xf numFmtId="49" fontId="30" fillId="0" borderId="68" xfId="0" applyNumberFormat="1" applyFont="1" applyBorder="1" applyAlignment="1">
      <alignment horizontal="left" wrapText="1" inden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left" indent="1"/>
    </xf>
    <xf numFmtId="14" fontId="30" fillId="0" borderId="0" xfId="0" applyNumberFormat="1" applyFont="1" applyAlignment="1">
      <alignment horizontal="left" indent="1"/>
    </xf>
    <xf numFmtId="14" fontId="30" fillId="0" borderId="60" xfId="0" applyNumberFormat="1" applyFont="1" applyBorder="1" applyAlignment="1">
      <alignment horizontal="left" indent="1"/>
    </xf>
    <xf numFmtId="0" fontId="29" fillId="0" borderId="67" xfId="0" applyFont="1" applyBorder="1" applyAlignment="1">
      <alignment horizontal="right" indent="1"/>
    </xf>
    <xf numFmtId="0" fontId="29" fillId="0" borderId="58" xfId="0" applyFont="1" applyBorder="1" applyAlignment="1">
      <alignment horizontal="right" indent="1"/>
    </xf>
    <xf numFmtId="49" fontId="30" fillId="0" borderId="58" xfId="0" applyNumberFormat="1" applyFont="1" applyBorder="1" applyAlignment="1">
      <alignment horizontal="left" indent="1"/>
    </xf>
    <xf numFmtId="49" fontId="30" fillId="0" borderId="59" xfId="0" applyNumberFormat="1" applyFont="1" applyBorder="1" applyAlignment="1">
      <alignment horizontal="left" indent="1"/>
    </xf>
    <xf numFmtId="49" fontId="2" fillId="0" borderId="10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42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0" fontId="0" fillId="0" borderId="61" xfId="0" applyBorder="1" applyAlignment="1">
      <alignment horizontal="center"/>
    </xf>
    <xf numFmtId="49" fontId="0" fillId="0" borderId="26" xfId="0" applyNumberFormat="1" applyBorder="1" applyAlignment="1">
      <alignment horizontal="right"/>
    </xf>
    <xf numFmtId="0" fontId="28" fillId="0" borderId="61" xfId="0" applyFont="1" applyBorder="1" applyAlignment="1">
      <alignment horizontal="left" vertical="center" indent="2"/>
    </xf>
    <xf numFmtId="0" fontId="28" fillId="0" borderId="65" xfId="0" applyFont="1" applyBorder="1" applyAlignment="1">
      <alignment horizontal="left" vertical="center" indent="2"/>
    </xf>
    <xf numFmtId="0" fontId="0" fillId="0" borderId="66" xfId="0" applyBorder="1" applyAlignment="1">
      <alignment horizontal="center"/>
    </xf>
    <xf numFmtId="0" fontId="28" fillId="0" borderId="6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" fillId="0" borderId="26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center" wrapText="1"/>
    </xf>
    <xf numFmtId="49" fontId="1" fillId="0" borderId="26" xfId="0" applyNumberFormat="1" applyFont="1" applyBorder="1" applyAlignment="1">
      <alignment horizontal="center"/>
    </xf>
    <xf numFmtId="49" fontId="2" fillId="0" borderId="37" xfId="0" applyNumberFormat="1" applyFont="1" applyBorder="1" applyAlignment="1" applyProtection="1">
      <alignment horizontal="left" wrapText="1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38" xfId="0" applyFont="1" applyBorder="1" applyAlignment="1">
      <alignment horizontal="center" wrapText="1"/>
    </xf>
    <xf numFmtId="49" fontId="6" fillId="0" borderId="0" xfId="0" applyNumberFormat="1" applyFont="1" applyBorder="1" applyAlignment="1" applyProtection="1">
      <alignment horizontal="left" wrapText="1" indent="15"/>
      <protection locked="0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/>
    <xf numFmtId="0" fontId="0" fillId="0" borderId="0" xfId="0" applyBorder="1"/>
    <xf numFmtId="0" fontId="7" fillId="0" borderId="0" xfId="0" applyFont="1" applyBorder="1"/>
    <xf numFmtId="49" fontId="2" fillId="0" borderId="0" xfId="0" applyNumberFormat="1" applyFont="1" applyBorder="1" applyAlignment="1" applyProtection="1">
      <alignment horizontal="left" wrapText="1" indent="15"/>
      <protection locked="0"/>
    </xf>
    <xf numFmtId="49" fontId="2" fillId="0" borderId="0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49" fontId="2" fillId="0" borderId="0" xfId="0" applyNumberFormat="1" applyFont="1" applyBorder="1" applyAlignment="1" applyProtection="1">
      <alignment horizontal="left" wrapText="1" indent="1"/>
      <protection locked="0"/>
    </xf>
    <xf numFmtId="49" fontId="2" fillId="0" borderId="0" xfId="0" applyNumberFormat="1" applyFont="1" applyBorder="1" applyAlignment="1" applyProtection="1">
      <alignment horizontal="center" wrapText="1"/>
      <protection locked="0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wrapText="1"/>
    </xf>
  </cellXfs>
  <cellStyles count="68">
    <cellStyle name="20% - Акцент1 2" xfId="1" xr:uid="{C2474B4B-0F82-4B64-8A1E-1633DB591E57}"/>
    <cellStyle name="20% - Акцент2 2" xfId="2" xr:uid="{56741B7E-FFE7-4570-B08A-405613D1C4C9}"/>
    <cellStyle name="20% - Акцент3 2" xfId="3" xr:uid="{A892627B-F4E7-48D4-B7DE-7EB8E017494A}"/>
    <cellStyle name="20% - Акцент4 2" xfId="4" xr:uid="{765C8D6F-41C1-4981-A1E9-38FBC9C3CD58}"/>
    <cellStyle name="20% - Акцент5 2" xfId="5" xr:uid="{A64E3651-3F6A-4F8C-9997-C1788D30C44A}"/>
    <cellStyle name="20% - Акцент6 2" xfId="6" xr:uid="{27C0D98C-923A-48B8-971A-6BA1B56A1DF1}"/>
    <cellStyle name="40% - Акцент1 2" xfId="7" xr:uid="{92E37389-0074-4F5E-A2DF-AF305C7670A4}"/>
    <cellStyle name="40% - Акцент2 2" xfId="8" xr:uid="{B842E2C3-8DE0-4502-9C02-7B63BA8A6F64}"/>
    <cellStyle name="40% - Акцент3 2" xfId="9" xr:uid="{B7DFE10C-3321-41BD-87DC-3A98EA6A5CB6}"/>
    <cellStyle name="40% - Акцент4 2" xfId="10" xr:uid="{FF3F5116-BA59-41E7-A942-5B0AE4FF50C8}"/>
    <cellStyle name="40% - Акцент5 2" xfId="11" xr:uid="{6CD3688B-D539-4AC3-BB5A-C5208458BA8A}"/>
    <cellStyle name="40% - Акцент6 2" xfId="12" xr:uid="{6E0816D7-B301-418C-A4E0-69BABB605570}"/>
    <cellStyle name="60% - Акцент1 2" xfId="13" xr:uid="{C7F5E1A4-8E75-459A-8B16-07FB36007EF2}"/>
    <cellStyle name="60% - Акцент2 2" xfId="14" xr:uid="{F12C1FB7-D2DD-4DB2-97E1-BA8ACD05D502}"/>
    <cellStyle name="60% - Акцент3 2" xfId="15" xr:uid="{20511E57-1DD0-4023-B6C4-049DE953A88F}"/>
    <cellStyle name="60% - Акцент4 2" xfId="16" xr:uid="{307075F1-D301-403B-98EA-48FEED62FDCB}"/>
    <cellStyle name="60% - Акцент5 2" xfId="17" xr:uid="{480C95A7-8AD4-4AF2-A184-DC1FECD04D45}"/>
    <cellStyle name="60% - Акцент6 2" xfId="18" xr:uid="{DE42E7D6-218B-414D-B539-593A9B22EE91}"/>
    <cellStyle name="Акцент1" xfId="19" builtinId="29" customBuiltin="1"/>
    <cellStyle name="Акцент1 2" xfId="20" xr:uid="{7FD5A833-52BA-4C4E-AB43-2D7D0088A605}"/>
    <cellStyle name="Акцент2" xfId="21" builtinId="33" customBuiltin="1"/>
    <cellStyle name="Акцент2 2" xfId="22" xr:uid="{C08C7C14-243F-4DC5-8818-CF5305B78A0F}"/>
    <cellStyle name="Акцент3" xfId="23" builtinId="37" customBuiltin="1"/>
    <cellStyle name="Акцент3 2" xfId="24" xr:uid="{E6E985B9-1D80-4678-8A36-9E3D634631B7}"/>
    <cellStyle name="Акцент4" xfId="25" builtinId="41" customBuiltin="1"/>
    <cellStyle name="Акцент4 2" xfId="26" xr:uid="{CE2268EF-46FE-468F-8926-7017275910A4}"/>
    <cellStyle name="Акцент5" xfId="27" builtinId="45" customBuiltin="1"/>
    <cellStyle name="Акцент5 2" xfId="28" xr:uid="{5ED3BC81-07F2-47B8-BF3F-CF3F021453C4}"/>
    <cellStyle name="Акцент6" xfId="29" builtinId="49" customBuiltin="1"/>
    <cellStyle name="Акцент6 2" xfId="30" xr:uid="{0DFA7C5A-22D2-4988-83A7-71DE4AD6072A}"/>
    <cellStyle name="Ввод " xfId="31" builtinId="20" customBuiltin="1"/>
    <cellStyle name="Ввод  2" xfId="32" xr:uid="{8863C27E-7ED9-4FC0-A055-A16133BB3B61}"/>
    <cellStyle name="Вывод" xfId="33" builtinId="21" customBuiltin="1"/>
    <cellStyle name="Вывод 2" xfId="34" xr:uid="{35C4A411-3E52-4A64-B01F-7342841E09E3}"/>
    <cellStyle name="Вычисление" xfId="35" builtinId="22" customBuiltin="1"/>
    <cellStyle name="Вычисление 2" xfId="36" xr:uid="{8B7D85E8-F1ED-45B0-B934-0DEE7E8AE177}"/>
    <cellStyle name="Заголовок 1" xfId="37" builtinId="16" customBuiltin="1"/>
    <cellStyle name="Заголовок 1 2" xfId="38" xr:uid="{8C373B0D-51CA-4408-9A6E-ADAA8C2FB711}"/>
    <cellStyle name="Заголовок 2" xfId="39" builtinId="17" customBuiltin="1"/>
    <cellStyle name="Заголовок 2 2" xfId="40" xr:uid="{9EFD9794-503D-4FF2-9834-065C312A538F}"/>
    <cellStyle name="Заголовок 3" xfId="41" builtinId="18" customBuiltin="1"/>
    <cellStyle name="Заголовок 3 2" xfId="42" xr:uid="{B603AD0C-A7D5-4475-997E-C24E15479B31}"/>
    <cellStyle name="Заголовок 4" xfId="43" builtinId="19" customBuiltin="1"/>
    <cellStyle name="Заголовок 4 2" xfId="44" xr:uid="{1343EC6B-4F18-46D2-B04F-4C29CFAA575C}"/>
    <cellStyle name="Итог" xfId="45" builtinId="25" customBuiltin="1"/>
    <cellStyle name="Итог 2" xfId="46" xr:uid="{46601B3C-1F24-4CA8-8BB4-84F625DED248}"/>
    <cellStyle name="Контрольная ячейка" xfId="47" builtinId="23" customBuiltin="1"/>
    <cellStyle name="Контрольная ячейка 2" xfId="48" xr:uid="{2262F949-FDF5-4E6A-8A17-F083E2AF55FD}"/>
    <cellStyle name="Название" xfId="49" builtinId="15" customBuiltin="1"/>
    <cellStyle name="Название 2" xfId="50" xr:uid="{1A455774-61C2-4BB1-9DEB-B4A2FE8814F4}"/>
    <cellStyle name="Нейтральный" xfId="51" builtinId="28" customBuiltin="1"/>
    <cellStyle name="Нейтральный 2" xfId="52" xr:uid="{DD4E2A4A-B497-40E4-BE49-A2DC1F12BDF8}"/>
    <cellStyle name="Обычный" xfId="0" builtinId="0"/>
    <cellStyle name="Обычный 2" xfId="53" xr:uid="{E40E3FCA-2D98-4C4B-A9E3-0C4268BB3AE8}"/>
    <cellStyle name="Обычный 3" xfId="54" xr:uid="{6F2862A7-07B5-4F62-A979-39E93E816BBC}"/>
    <cellStyle name="Обычный 4" xfId="55" xr:uid="{924D4479-6204-416E-A0D7-47DCA133124E}"/>
    <cellStyle name="Плохой" xfId="56" builtinId="27" customBuiltin="1"/>
    <cellStyle name="Плохой 2" xfId="57" xr:uid="{13DA20F2-8A19-4410-89AE-3DB405614C69}"/>
    <cellStyle name="Пояснение" xfId="58" builtinId="53" customBuiltin="1"/>
    <cellStyle name="Пояснение 2" xfId="59" xr:uid="{F5DC37FE-B0DD-48A4-AF30-D53E44538828}"/>
    <cellStyle name="Примечание" xfId="60" builtinId="10" customBuiltin="1"/>
    <cellStyle name="Примечание 2" xfId="61" xr:uid="{C7E93726-FE4B-4780-BA1F-9F488CB98E3A}"/>
    <cellStyle name="Связанная ячейка" xfId="62" builtinId="24" customBuiltin="1"/>
    <cellStyle name="Связанная ячейка 2" xfId="63" xr:uid="{55B6C27F-8E31-44EB-BEBF-BDB783027E06}"/>
    <cellStyle name="Текст предупреждения" xfId="64" builtinId="11" customBuiltin="1"/>
    <cellStyle name="Текст предупреждения 2" xfId="65" xr:uid="{A0D8BBE1-106D-45E0-9C59-C2BA388A435C}"/>
    <cellStyle name="Хороший" xfId="66" builtinId="26" customBuiltin="1"/>
    <cellStyle name="Хороший 2" xfId="67" xr:uid="{48835283-998A-45D1-B9E9-07CB90C6AB4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838200</xdr:colOff>
      <xdr:row>199</xdr:row>
      <xdr:rowOff>47625</xdr:rowOff>
    </xdr:from>
    <xdr:to>
      <xdr:col>3</xdr:col>
      <xdr:colOff>1362075</xdr:colOff>
      <xdr:row>199</xdr:row>
      <xdr:rowOff>571500</xdr:rowOff>
    </xdr:to>
    <xdr:pic>
      <xdr:nvPicPr>
        <xdr:cNvPr id="152546" name="Рисунок 1">
          <a:extLst>
            <a:ext uri="{FF2B5EF4-FFF2-40B4-BE49-F238E27FC236}">
              <a16:creationId xmlns:a16="http://schemas.microsoft.com/office/drawing/2014/main" id="{FCA0FE6E-4C8F-3604-FD21-DD8ED71F9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36337875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0465B-9417-4C9A-B992-1ED58BBB1EB8}">
  <sheetPr codeName="Лист1"/>
  <dimension ref="A1:L222"/>
  <sheetViews>
    <sheetView tabSelected="1" topLeftCell="A109" zoomScaleNormal="100" workbookViewId="0">
      <selection activeCell="A192" sqref="A192"/>
    </sheetView>
  </sheetViews>
  <sheetFormatPr defaultRowHeight="15" x14ac:dyDescent="0.2"/>
  <cols>
    <col min="1" max="1" width="55.7109375" style="2" customWidth="1"/>
    <col min="2" max="3" width="6.7109375" style="2" customWidth="1"/>
    <col min="4" max="4" width="23.7109375" style="2" customWidth="1"/>
    <col min="5" max="6" width="23.7109375" style="3" customWidth="1"/>
    <col min="7" max="8" width="11.7109375" style="4" hidden="1" customWidth="1"/>
    <col min="9" max="9" width="9.140625" style="4" hidden="1" customWidth="1"/>
    <col min="10" max="10" width="35.7109375" style="4" hidden="1" customWidth="1"/>
    <col min="11" max="11" width="9.140625" style="4" hidden="1" customWidth="1"/>
    <col min="12" max="16384" width="9.140625" style="4"/>
  </cols>
  <sheetData>
    <row r="1" spans="1:10" ht="9.9499999999999993" customHeight="1" x14ac:dyDescent="0.2">
      <c r="G1" s="40"/>
      <c r="H1" s="40" t="s">
        <v>122</v>
      </c>
    </row>
    <row r="2" spans="1:10" ht="9.9499999999999993" customHeight="1" x14ac:dyDescent="0.2">
      <c r="G2" s="40" t="s">
        <v>4</v>
      </c>
      <c r="H2" s="40" t="s">
        <v>123</v>
      </c>
    </row>
    <row r="3" spans="1:10" ht="15.75" customHeight="1" x14ac:dyDescent="0.2">
      <c r="A3" s="233" t="s">
        <v>117</v>
      </c>
      <c r="B3" s="233"/>
      <c r="C3" s="233"/>
      <c r="D3" s="233"/>
      <c r="E3" s="233"/>
      <c r="F3" s="233"/>
      <c r="G3" s="40" t="s">
        <v>243</v>
      </c>
      <c r="H3" s="40" t="s">
        <v>124</v>
      </c>
    </row>
    <row r="4" spans="1:10" ht="15" customHeight="1" thickBot="1" x14ac:dyDescent="0.25">
      <c r="B4" s="46"/>
      <c r="C4" s="46"/>
      <c r="D4" s="46"/>
      <c r="E4" s="47"/>
      <c r="F4" s="5" t="s">
        <v>0</v>
      </c>
      <c r="G4" s="40" t="s">
        <v>241</v>
      </c>
      <c r="H4" s="40" t="s">
        <v>125</v>
      </c>
    </row>
    <row r="5" spans="1:10" ht="12.75" customHeight="1" x14ac:dyDescent="0.2">
      <c r="A5" s="6"/>
      <c r="B5" s="6"/>
      <c r="C5" s="6"/>
      <c r="D5" s="6"/>
      <c r="E5" s="8" t="s">
        <v>95</v>
      </c>
      <c r="F5" s="9" t="s">
        <v>1</v>
      </c>
      <c r="G5" s="40"/>
      <c r="H5" s="40" t="s">
        <v>133</v>
      </c>
    </row>
    <row r="6" spans="1:10" ht="12.75" customHeight="1" x14ac:dyDescent="0.2">
      <c r="A6" s="8" t="s">
        <v>91</v>
      </c>
      <c r="B6" s="236" t="s">
        <v>237</v>
      </c>
      <c r="C6" s="236"/>
      <c r="D6" s="236"/>
      <c r="E6" s="8" t="s">
        <v>93</v>
      </c>
      <c r="F6" s="84">
        <v>45658</v>
      </c>
      <c r="G6" s="40" t="s">
        <v>242</v>
      </c>
      <c r="H6" s="40" t="s">
        <v>126</v>
      </c>
    </row>
    <row r="7" spans="1:10" ht="12.75" customHeight="1" x14ac:dyDescent="0.2">
      <c r="A7" s="10" t="s">
        <v>140</v>
      </c>
      <c r="B7" s="11"/>
      <c r="C7" s="11"/>
      <c r="D7" s="11"/>
      <c r="E7" s="8"/>
      <c r="F7" s="86"/>
      <c r="G7" s="40"/>
      <c r="H7" s="40" t="s">
        <v>127</v>
      </c>
    </row>
    <row r="8" spans="1:10" ht="12.75" customHeight="1" x14ac:dyDescent="0.2">
      <c r="A8" s="12" t="s">
        <v>101</v>
      </c>
      <c r="B8" s="11"/>
      <c r="C8" s="11"/>
      <c r="D8" s="11"/>
      <c r="E8" s="8" t="s">
        <v>118</v>
      </c>
      <c r="F8" s="86"/>
      <c r="G8" s="40" t="s">
        <v>240</v>
      </c>
      <c r="H8" s="40" t="s">
        <v>128</v>
      </c>
    </row>
    <row r="9" spans="1:10" ht="12.75" customHeight="1" x14ac:dyDescent="0.2">
      <c r="A9" s="12" t="s">
        <v>102</v>
      </c>
      <c r="B9" s="11"/>
      <c r="C9" s="11"/>
      <c r="D9" s="11"/>
      <c r="E9" s="8" t="s">
        <v>119</v>
      </c>
      <c r="F9" s="83" t="s">
        <v>239</v>
      </c>
      <c r="G9" s="40"/>
      <c r="H9" s="40" t="s">
        <v>129</v>
      </c>
    </row>
    <row r="10" spans="1:10" ht="22.5" x14ac:dyDescent="0.2">
      <c r="A10" s="12" t="s">
        <v>103</v>
      </c>
      <c r="B10" s="234" t="s">
        <v>235</v>
      </c>
      <c r="C10" s="234"/>
      <c r="D10" s="234"/>
      <c r="E10" s="8" t="s">
        <v>100</v>
      </c>
      <c r="F10" s="83"/>
      <c r="G10" s="40" t="s">
        <v>238</v>
      </c>
      <c r="H10" s="40" t="s">
        <v>134</v>
      </c>
      <c r="J10" s="170" t="s">
        <v>235</v>
      </c>
    </row>
    <row r="11" spans="1:10" x14ac:dyDescent="0.2">
      <c r="A11" s="10" t="s">
        <v>92</v>
      </c>
      <c r="B11" s="237"/>
      <c r="C11" s="237"/>
      <c r="D11" s="237"/>
      <c r="E11" s="42" t="s">
        <v>120</v>
      </c>
      <c r="F11" s="83"/>
      <c r="G11" s="40"/>
      <c r="H11" s="40" t="s">
        <v>135</v>
      </c>
    </row>
    <row r="12" spans="1:10" ht="12.75" customHeight="1" x14ac:dyDescent="0.2">
      <c r="A12" s="10" t="s">
        <v>96</v>
      </c>
      <c r="B12" s="7"/>
      <c r="C12" s="13"/>
      <c r="D12" s="14"/>
      <c r="E12" s="8"/>
      <c r="F12" s="45"/>
      <c r="G12" s="40"/>
      <c r="H12" s="40" t="s">
        <v>136</v>
      </c>
    </row>
    <row r="13" spans="1:10" ht="12.75" customHeight="1" thickBot="1" x14ac:dyDescent="0.25">
      <c r="A13" s="10" t="s">
        <v>106</v>
      </c>
      <c r="B13" s="235"/>
      <c r="C13" s="235"/>
      <c r="D13" s="14"/>
      <c r="E13" s="8" t="s">
        <v>94</v>
      </c>
      <c r="F13" s="15">
        <v>383</v>
      </c>
      <c r="G13" s="40"/>
      <c r="H13" s="100" t="s">
        <v>173</v>
      </c>
    </row>
    <row r="14" spans="1:10" ht="18.75" customHeight="1" x14ac:dyDescent="0.2">
      <c r="A14" s="14"/>
      <c r="B14" s="14"/>
      <c r="C14" s="14"/>
      <c r="D14" s="14"/>
      <c r="E14" s="14"/>
      <c r="F14" s="14"/>
      <c r="G14" s="40"/>
      <c r="H14" s="100" t="s">
        <v>174</v>
      </c>
    </row>
    <row r="15" spans="1:10" s="7" customFormat="1" ht="17.100000000000001" customHeight="1" x14ac:dyDescent="0.2">
      <c r="A15" s="218" t="s">
        <v>2</v>
      </c>
      <c r="B15" s="221" t="s">
        <v>97</v>
      </c>
      <c r="C15" s="221" t="s">
        <v>98</v>
      </c>
      <c r="D15" s="221" t="s">
        <v>99</v>
      </c>
      <c r="E15" s="224" t="s">
        <v>105</v>
      </c>
      <c r="F15" s="215" t="s">
        <v>3</v>
      </c>
      <c r="G15" s="40"/>
      <c r="H15" s="40"/>
    </row>
    <row r="16" spans="1:10" s="7" customFormat="1" ht="17.100000000000001" customHeight="1" x14ac:dyDescent="0.2">
      <c r="A16" s="219"/>
      <c r="B16" s="222"/>
      <c r="C16" s="222"/>
      <c r="D16" s="222"/>
      <c r="E16" s="225"/>
      <c r="F16" s="216"/>
      <c r="G16" s="89"/>
      <c r="H16" s="40" t="s">
        <v>130</v>
      </c>
    </row>
    <row r="17" spans="1:8" s="7" customFormat="1" ht="17.100000000000001" customHeight="1" x14ac:dyDescent="0.2">
      <c r="A17" s="220"/>
      <c r="B17" s="223"/>
      <c r="C17" s="223"/>
      <c r="D17" s="223"/>
      <c r="E17" s="226"/>
      <c r="F17" s="217"/>
      <c r="G17" s="89"/>
      <c r="H17" s="40" t="s">
        <v>131</v>
      </c>
    </row>
    <row r="18" spans="1:8" s="7" customFormat="1" ht="12" thickBot="1" x14ac:dyDescent="0.25">
      <c r="A18" s="16">
        <v>1</v>
      </c>
      <c r="B18" s="17">
        <v>2</v>
      </c>
      <c r="C18" s="17">
        <v>3</v>
      </c>
      <c r="D18" s="18">
        <v>4</v>
      </c>
      <c r="E18" s="1" t="s">
        <v>4</v>
      </c>
      <c r="F18" s="43" t="s">
        <v>5</v>
      </c>
      <c r="G18" s="89"/>
      <c r="H18" s="40" t="s">
        <v>132</v>
      </c>
    </row>
    <row r="19" spans="1:8" s="7" customFormat="1" ht="24" x14ac:dyDescent="0.2">
      <c r="A19" s="143" t="s">
        <v>229</v>
      </c>
      <c r="B19" s="19" t="s">
        <v>6</v>
      </c>
      <c r="C19" s="20" t="s">
        <v>7</v>
      </c>
      <c r="D19" s="48">
        <f>D20+D23+D26+D29+D32+D41+D44+D47+D50</f>
        <v>430665</v>
      </c>
      <c r="E19" s="48">
        <f>E20+E23+E26+E29+E32+E41+E44+E47+E50</f>
        <v>0</v>
      </c>
      <c r="F19" s="49">
        <f>F20+F23+F26+F29+F32+F41+F44+F47+F50</f>
        <v>430665</v>
      </c>
    </row>
    <row r="20" spans="1:8" s="7" customFormat="1" ht="24" x14ac:dyDescent="0.2">
      <c r="A20" s="144" t="s">
        <v>250</v>
      </c>
      <c r="B20" s="21" t="s">
        <v>8</v>
      </c>
      <c r="C20" s="22" t="s">
        <v>9</v>
      </c>
      <c r="D20" s="110">
        <f>SUM(D21:D22)</f>
        <v>0</v>
      </c>
      <c r="E20" s="110">
        <f>SUM(E21:E22)</f>
        <v>0</v>
      </c>
      <c r="F20" s="111">
        <f>SUM(F21:F22)</f>
        <v>0</v>
      </c>
    </row>
    <row r="21" spans="1:8" s="7" customFormat="1" ht="12" customHeight="1" x14ac:dyDescent="0.2">
      <c r="A21" s="180"/>
      <c r="B21" s="174"/>
      <c r="C21" s="175"/>
      <c r="D21" s="190"/>
      <c r="E21" s="191"/>
      <c r="F21" s="177">
        <f>D21+E21</f>
        <v>0</v>
      </c>
      <c r="G21" s="178"/>
      <c r="H21" s="178"/>
    </row>
    <row r="22" spans="1:8" s="7" customFormat="1" ht="12" hidden="1" customHeight="1" x14ac:dyDescent="0.2">
      <c r="A22" s="146"/>
      <c r="B22" s="108"/>
      <c r="C22" s="109"/>
      <c r="D22" s="50"/>
      <c r="E22" s="51"/>
      <c r="F22" s="52"/>
    </row>
    <row r="23" spans="1:8" s="7" customFormat="1" ht="24" x14ac:dyDescent="0.2">
      <c r="A23" s="144" t="s">
        <v>245</v>
      </c>
      <c r="B23" s="21" t="s">
        <v>10</v>
      </c>
      <c r="C23" s="22" t="s">
        <v>11</v>
      </c>
      <c r="D23" s="110">
        <f>SUM(D24:D25)</f>
        <v>0</v>
      </c>
      <c r="E23" s="110">
        <f>SUM(E24:E25)</f>
        <v>0</v>
      </c>
      <c r="F23" s="111">
        <f>SUM(F24:F25)</f>
        <v>0</v>
      </c>
    </row>
    <row r="24" spans="1:8" s="7" customFormat="1" ht="11.25" x14ac:dyDescent="0.2">
      <c r="A24" s="180"/>
      <c r="B24" s="174"/>
      <c r="C24" s="175"/>
      <c r="D24" s="190"/>
      <c r="E24" s="191"/>
      <c r="F24" s="177">
        <f>D24+E24</f>
        <v>0</v>
      </c>
      <c r="G24" s="178"/>
      <c r="H24" s="178"/>
    </row>
    <row r="25" spans="1:8" s="7" customFormat="1" ht="12" hidden="1" x14ac:dyDescent="0.2">
      <c r="A25" s="146"/>
      <c r="B25" s="108"/>
      <c r="C25" s="109"/>
      <c r="D25" s="50"/>
      <c r="E25" s="51"/>
      <c r="F25" s="52"/>
    </row>
    <row r="26" spans="1:8" s="7" customFormat="1" ht="36" x14ac:dyDescent="0.2">
      <c r="A26" s="144" t="s">
        <v>246</v>
      </c>
      <c r="B26" s="21" t="s">
        <v>12</v>
      </c>
      <c r="C26" s="22" t="s">
        <v>13</v>
      </c>
      <c r="D26" s="110">
        <f>SUM(D27:D28)</f>
        <v>0</v>
      </c>
      <c r="E26" s="110">
        <f>SUM(E27:E28)</f>
        <v>0</v>
      </c>
      <c r="F26" s="111">
        <f>SUM(F27:F28)</f>
        <v>0</v>
      </c>
    </row>
    <row r="27" spans="1:8" s="7" customFormat="1" ht="11.25" x14ac:dyDescent="0.2">
      <c r="A27" s="180"/>
      <c r="B27" s="174"/>
      <c r="C27" s="175"/>
      <c r="D27" s="190"/>
      <c r="E27" s="191"/>
      <c r="F27" s="177">
        <f>D27+E27</f>
        <v>0</v>
      </c>
      <c r="G27" s="178"/>
      <c r="H27" s="178"/>
    </row>
    <row r="28" spans="1:8" s="7" customFormat="1" ht="12" hidden="1" x14ac:dyDescent="0.2">
      <c r="A28" s="146"/>
      <c r="B28" s="108"/>
      <c r="C28" s="109"/>
      <c r="D28" s="50"/>
      <c r="E28" s="51"/>
      <c r="F28" s="52"/>
    </row>
    <row r="29" spans="1:8" s="7" customFormat="1" ht="24" x14ac:dyDescent="0.2">
      <c r="A29" s="144" t="s">
        <v>247</v>
      </c>
      <c r="B29" s="21" t="s">
        <v>14</v>
      </c>
      <c r="C29" s="22" t="s">
        <v>15</v>
      </c>
      <c r="D29" s="110">
        <f>SUM(D30:D31)</f>
        <v>0</v>
      </c>
      <c r="E29" s="110">
        <f>SUM(E30:E31)</f>
        <v>0</v>
      </c>
      <c r="F29" s="111">
        <f>SUM(F30:F31)</f>
        <v>0</v>
      </c>
    </row>
    <row r="30" spans="1:8" s="7" customFormat="1" ht="11.25" x14ac:dyDescent="0.2">
      <c r="A30" s="180"/>
      <c r="B30" s="174"/>
      <c r="C30" s="175"/>
      <c r="D30" s="190"/>
      <c r="E30" s="191"/>
      <c r="F30" s="177">
        <f>D30+E30</f>
        <v>0</v>
      </c>
      <c r="G30" s="178"/>
      <c r="H30" s="178"/>
    </row>
    <row r="31" spans="1:8" s="7" customFormat="1" ht="12" hidden="1" x14ac:dyDescent="0.2">
      <c r="A31" s="146"/>
      <c r="B31" s="108"/>
      <c r="C31" s="109"/>
      <c r="D31" s="50"/>
      <c r="E31" s="51"/>
      <c r="F31" s="52"/>
    </row>
    <row r="32" spans="1:8" s="7" customFormat="1" ht="24" x14ac:dyDescent="0.2">
      <c r="A32" s="144" t="s">
        <v>248</v>
      </c>
      <c r="B32" s="21" t="s">
        <v>16</v>
      </c>
      <c r="C32" s="22" t="s">
        <v>17</v>
      </c>
      <c r="D32" s="53">
        <f>SUM(D33:D34)</f>
        <v>0</v>
      </c>
      <c r="E32" s="53">
        <f>SUM(E33:E34)</f>
        <v>0</v>
      </c>
      <c r="F32" s="54">
        <f>SUM(F33:F34)</f>
        <v>0</v>
      </c>
    </row>
    <row r="33" spans="1:8" s="7" customFormat="1" ht="11.25" x14ac:dyDescent="0.2">
      <c r="A33" s="180"/>
      <c r="B33" s="194"/>
      <c r="C33" s="195"/>
      <c r="D33" s="196"/>
      <c r="E33" s="197"/>
      <c r="F33" s="198">
        <f>D33+E33</f>
        <v>0</v>
      </c>
      <c r="G33" s="178"/>
      <c r="H33" s="178"/>
    </row>
    <row r="34" spans="1:8" s="7" customFormat="1" ht="0.75" customHeight="1" thickBot="1" x14ac:dyDescent="0.25">
      <c r="A34" s="107"/>
      <c r="B34" s="118"/>
      <c r="C34" s="119"/>
      <c r="D34" s="56"/>
      <c r="E34" s="120"/>
      <c r="F34" s="57"/>
    </row>
    <row r="35" spans="1:8" s="7" customFormat="1" ht="12.75" x14ac:dyDescent="0.2">
      <c r="A35" s="28"/>
      <c r="B35" s="29"/>
      <c r="C35" s="29"/>
      <c r="D35" s="30"/>
      <c r="E35" s="30"/>
      <c r="F35" s="30"/>
      <c r="H35" s="100" t="s">
        <v>175</v>
      </c>
    </row>
    <row r="36" spans="1:8" s="7" customFormat="1" ht="14.1" customHeight="1" x14ac:dyDescent="0.2">
      <c r="A36" s="31"/>
      <c r="B36" s="32"/>
      <c r="C36" s="32"/>
      <c r="D36" s="33"/>
      <c r="E36" s="228" t="s">
        <v>21</v>
      </c>
      <c r="F36" s="228"/>
      <c r="H36" s="100" t="s">
        <v>176</v>
      </c>
    </row>
    <row r="37" spans="1:8" s="7" customFormat="1" ht="17.100000000000001" customHeight="1" x14ac:dyDescent="0.2">
      <c r="A37" s="218" t="s">
        <v>2</v>
      </c>
      <c r="B37" s="221" t="s">
        <v>97</v>
      </c>
      <c r="C37" s="221" t="s">
        <v>98</v>
      </c>
      <c r="D37" s="221" t="s">
        <v>99</v>
      </c>
      <c r="E37" s="224" t="s">
        <v>105</v>
      </c>
      <c r="F37" s="215" t="s">
        <v>3</v>
      </c>
    </row>
    <row r="38" spans="1:8" s="7" customFormat="1" ht="17.100000000000001" customHeight="1" x14ac:dyDescent="0.2">
      <c r="A38" s="219"/>
      <c r="B38" s="222"/>
      <c r="C38" s="222"/>
      <c r="D38" s="222"/>
      <c r="E38" s="225"/>
      <c r="F38" s="216"/>
    </row>
    <row r="39" spans="1:8" s="7" customFormat="1" ht="17.100000000000001" customHeight="1" x14ac:dyDescent="0.2">
      <c r="A39" s="220"/>
      <c r="B39" s="223"/>
      <c r="C39" s="223"/>
      <c r="D39" s="223"/>
      <c r="E39" s="226"/>
      <c r="F39" s="217"/>
    </row>
    <row r="40" spans="1:8" s="7" customFormat="1" ht="12" thickBot="1" x14ac:dyDescent="0.25">
      <c r="A40" s="16">
        <v>1</v>
      </c>
      <c r="B40" s="17">
        <v>2</v>
      </c>
      <c r="C40" s="17">
        <v>3</v>
      </c>
      <c r="D40" s="18">
        <v>4</v>
      </c>
      <c r="E40" s="1" t="s">
        <v>4</v>
      </c>
      <c r="F40" s="1" t="s">
        <v>5</v>
      </c>
    </row>
    <row r="41" spans="1:8" s="7" customFormat="1" ht="36" x14ac:dyDescent="0.2">
      <c r="A41" s="147" t="s">
        <v>262</v>
      </c>
      <c r="B41" s="105" t="s">
        <v>177</v>
      </c>
      <c r="C41" s="106" t="s">
        <v>18</v>
      </c>
      <c r="D41" s="61">
        <f>SUM(D42:D43)</f>
        <v>0</v>
      </c>
      <c r="E41" s="61">
        <f>SUM(E42:E43)</f>
        <v>0</v>
      </c>
      <c r="F41" s="62">
        <f>SUM(F42:F43)</f>
        <v>0</v>
      </c>
    </row>
    <row r="42" spans="1:8" s="7" customFormat="1" ht="11.25" x14ac:dyDescent="0.2">
      <c r="A42" s="193"/>
      <c r="B42" s="174"/>
      <c r="C42" s="185"/>
      <c r="D42" s="190"/>
      <c r="E42" s="191"/>
      <c r="F42" s="192">
        <f>D42+E42</f>
        <v>0</v>
      </c>
      <c r="G42" s="178"/>
      <c r="H42" s="178"/>
    </row>
    <row r="43" spans="1:8" s="7" customFormat="1" ht="12" hidden="1" x14ac:dyDescent="0.2">
      <c r="A43" s="148"/>
      <c r="B43" s="112"/>
      <c r="C43" s="113"/>
      <c r="D43" s="50"/>
      <c r="E43" s="50"/>
      <c r="F43" s="68"/>
    </row>
    <row r="44" spans="1:8" s="7" customFormat="1" ht="24" x14ac:dyDescent="0.2">
      <c r="A44" s="147" t="s">
        <v>249</v>
      </c>
      <c r="B44" s="24" t="s">
        <v>178</v>
      </c>
      <c r="C44" s="38" t="s">
        <v>19</v>
      </c>
      <c r="D44" s="53">
        <f>SUM(D45:D46)</f>
        <v>0</v>
      </c>
      <c r="E44" s="53">
        <f>SUM(E45:E46)</f>
        <v>0</v>
      </c>
      <c r="F44" s="54">
        <f>SUM(F45:F46)</f>
        <v>0</v>
      </c>
    </row>
    <row r="45" spans="1:8" s="7" customFormat="1" ht="11.25" x14ac:dyDescent="0.2">
      <c r="A45" s="193"/>
      <c r="B45" s="174"/>
      <c r="C45" s="185"/>
      <c r="D45" s="190"/>
      <c r="E45" s="191"/>
      <c r="F45" s="192">
        <f>D45+E45</f>
        <v>0</v>
      </c>
      <c r="G45" s="178"/>
      <c r="H45" s="178"/>
    </row>
    <row r="46" spans="1:8" s="7" customFormat="1" ht="12" hidden="1" x14ac:dyDescent="0.2">
      <c r="A46" s="148"/>
      <c r="B46" s="108"/>
      <c r="C46" s="121"/>
      <c r="D46" s="50"/>
      <c r="E46" s="50"/>
      <c r="F46" s="68"/>
    </row>
    <row r="47" spans="1:8" s="7" customFormat="1" ht="24" x14ac:dyDescent="0.2">
      <c r="A47" s="147" t="s">
        <v>251</v>
      </c>
      <c r="B47" s="21" t="s">
        <v>7</v>
      </c>
      <c r="C47" s="36" t="s">
        <v>20</v>
      </c>
      <c r="D47" s="110">
        <f>SUM(D48:D49)</f>
        <v>0</v>
      </c>
      <c r="E47" s="110">
        <f>SUM(E48:E49)</f>
        <v>0</v>
      </c>
      <c r="F47" s="111">
        <f>SUM(F48:F49)</f>
        <v>0</v>
      </c>
    </row>
    <row r="48" spans="1:8" s="7" customFormat="1" ht="11.25" x14ac:dyDescent="0.2">
      <c r="A48" s="187"/>
      <c r="B48" s="188"/>
      <c r="C48" s="189"/>
      <c r="D48" s="190"/>
      <c r="E48" s="191"/>
      <c r="F48" s="192">
        <f>D48+E48</f>
        <v>0</v>
      </c>
      <c r="G48" s="178"/>
      <c r="H48" s="178"/>
    </row>
    <row r="49" spans="1:6" s="7" customFormat="1" ht="12" hidden="1" x14ac:dyDescent="0.2">
      <c r="A49" s="150"/>
      <c r="B49" s="114"/>
      <c r="C49" s="115"/>
      <c r="D49" s="50"/>
      <c r="E49" s="50"/>
      <c r="F49" s="68"/>
    </row>
    <row r="50" spans="1:6" s="7" customFormat="1" ht="36" x14ac:dyDescent="0.2">
      <c r="A50" s="147" t="s">
        <v>252</v>
      </c>
      <c r="B50" s="24" t="s">
        <v>9</v>
      </c>
      <c r="C50" s="38" t="s">
        <v>25</v>
      </c>
      <c r="D50" s="110">
        <f>SUM(D51:D53)</f>
        <v>430665</v>
      </c>
      <c r="E50" s="110">
        <f>SUM(E51:E53)</f>
        <v>0</v>
      </c>
      <c r="F50" s="111">
        <f>SUM(F51:F53)</f>
        <v>430665</v>
      </c>
    </row>
    <row r="51" spans="1:6" s="7" customFormat="1" ht="33.75" x14ac:dyDescent="0.2">
      <c r="A51" s="149" t="s">
        <v>292</v>
      </c>
      <c r="B51" s="124" t="s">
        <v>9</v>
      </c>
      <c r="C51" s="122" t="s">
        <v>293</v>
      </c>
      <c r="D51" s="50">
        <v>169622</v>
      </c>
      <c r="E51" s="135"/>
      <c r="F51" s="68">
        <f>D51+E51</f>
        <v>169622</v>
      </c>
    </row>
    <row r="52" spans="1:6" s="7" customFormat="1" ht="45" x14ac:dyDescent="0.2">
      <c r="A52" s="149" t="s">
        <v>294</v>
      </c>
      <c r="B52" s="124" t="s">
        <v>9</v>
      </c>
      <c r="C52" s="122" t="s">
        <v>295</v>
      </c>
      <c r="D52" s="50">
        <v>261043</v>
      </c>
      <c r="E52" s="135"/>
      <c r="F52" s="68">
        <f>D52+E52</f>
        <v>261043</v>
      </c>
    </row>
    <row r="53" spans="1:6" s="7" customFormat="1" ht="11.25" hidden="1" x14ac:dyDescent="0.2">
      <c r="A53" s="151"/>
      <c r="B53" s="124"/>
      <c r="C53" s="116"/>
      <c r="D53" s="50"/>
      <c r="E53" s="117"/>
      <c r="F53" s="68"/>
    </row>
    <row r="54" spans="1:6" s="7" customFormat="1" ht="24" x14ac:dyDescent="0.2">
      <c r="A54" s="143" t="s">
        <v>230</v>
      </c>
      <c r="B54" s="21" t="s">
        <v>17</v>
      </c>
      <c r="C54" s="36" t="s">
        <v>22</v>
      </c>
      <c r="D54" s="123">
        <f>D55+D59+D67+D70+D73+D76+D86+D90+D93</f>
        <v>61653246.060000002</v>
      </c>
      <c r="E54" s="123">
        <f>E55+E59+E67+E70+E73+E76+E86+E90+E93</f>
        <v>0</v>
      </c>
      <c r="F54" s="87">
        <f>F55+F59+F67+F70+F73+F76+F86+F90+F93</f>
        <v>61653246.060000002</v>
      </c>
    </row>
    <row r="55" spans="1:6" s="7" customFormat="1" ht="24" x14ac:dyDescent="0.2">
      <c r="A55" s="144" t="s">
        <v>253</v>
      </c>
      <c r="B55" s="21" t="s">
        <v>18</v>
      </c>
      <c r="C55" s="22" t="s">
        <v>23</v>
      </c>
      <c r="D55" s="53">
        <f>SUM(D56:D58)</f>
        <v>42181673.420000002</v>
      </c>
      <c r="E55" s="53">
        <f>SUM(E56:E58)</f>
        <v>0</v>
      </c>
      <c r="F55" s="54">
        <f>SUM(F56:F58)</f>
        <v>42181673.420000002</v>
      </c>
    </row>
    <row r="56" spans="1:6" s="7" customFormat="1" ht="11.25" x14ac:dyDescent="0.2">
      <c r="A56" s="152" t="s">
        <v>289</v>
      </c>
      <c r="B56" s="124" t="s">
        <v>18</v>
      </c>
      <c r="C56" s="121" t="s">
        <v>288</v>
      </c>
      <c r="D56" s="50">
        <v>32381013.079999998</v>
      </c>
      <c r="E56" s="135"/>
      <c r="F56" s="59">
        <f>D56+E56</f>
        <v>32381013.079999998</v>
      </c>
    </row>
    <row r="57" spans="1:6" s="7" customFormat="1" ht="11.25" x14ac:dyDescent="0.2">
      <c r="A57" s="152" t="s">
        <v>291</v>
      </c>
      <c r="B57" s="124" t="s">
        <v>18</v>
      </c>
      <c r="C57" s="121" t="s">
        <v>290</v>
      </c>
      <c r="D57" s="50">
        <v>9800660.3399999999</v>
      </c>
      <c r="E57" s="135"/>
      <c r="F57" s="59">
        <f>D57+E57</f>
        <v>9800660.3399999999</v>
      </c>
    </row>
    <row r="58" spans="1:6" s="7" customFormat="1" ht="12" hidden="1" customHeight="1" x14ac:dyDescent="0.2">
      <c r="A58" s="145"/>
      <c r="B58" s="124"/>
      <c r="C58" s="116"/>
      <c r="D58" s="50"/>
      <c r="E58" s="117"/>
      <c r="F58" s="59"/>
    </row>
    <row r="59" spans="1:6" s="7" customFormat="1" ht="24" x14ac:dyDescent="0.2">
      <c r="A59" s="144" t="s">
        <v>254</v>
      </c>
      <c r="B59" s="21" t="s">
        <v>19</v>
      </c>
      <c r="C59" s="22" t="s">
        <v>24</v>
      </c>
      <c r="D59" s="53">
        <f>SUM(D60:D66)</f>
        <v>5875863</v>
      </c>
      <c r="E59" s="53">
        <f>SUM(E60:E66)</f>
        <v>0</v>
      </c>
      <c r="F59" s="54">
        <f>SUM(F60:F66)</f>
        <v>5875863</v>
      </c>
    </row>
    <row r="60" spans="1:6" s="7" customFormat="1" ht="11.25" x14ac:dyDescent="0.2">
      <c r="A60" s="145" t="s">
        <v>277</v>
      </c>
      <c r="B60" s="142" t="s">
        <v>19</v>
      </c>
      <c r="C60" s="109" t="s">
        <v>276</v>
      </c>
      <c r="D60" s="55">
        <v>129353.77</v>
      </c>
      <c r="E60" s="136"/>
      <c r="F60" s="59">
        <f t="shared" ref="F60:F65" si="0">D60+E60</f>
        <v>129353.77</v>
      </c>
    </row>
    <row r="61" spans="1:6" s="7" customFormat="1" ht="11.25" x14ac:dyDescent="0.2">
      <c r="A61" s="145" t="s">
        <v>278</v>
      </c>
      <c r="B61" s="142" t="s">
        <v>19</v>
      </c>
      <c r="C61" s="109" t="s">
        <v>279</v>
      </c>
      <c r="D61" s="55">
        <v>121600</v>
      </c>
      <c r="E61" s="136"/>
      <c r="F61" s="59">
        <f t="shared" si="0"/>
        <v>121600</v>
      </c>
    </row>
    <row r="62" spans="1:6" s="7" customFormat="1" ht="11.25" x14ac:dyDescent="0.2">
      <c r="A62" s="145" t="s">
        <v>280</v>
      </c>
      <c r="B62" s="142" t="s">
        <v>19</v>
      </c>
      <c r="C62" s="109" t="s">
        <v>281</v>
      </c>
      <c r="D62" s="55">
        <v>1229521.3799999999</v>
      </c>
      <c r="E62" s="136"/>
      <c r="F62" s="59">
        <f t="shared" si="0"/>
        <v>1229521.3799999999</v>
      </c>
    </row>
    <row r="63" spans="1:6" s="7" customFormat="1" ht="11.25" x14ac:dyDescent="0.2">
      <c r="A63" s="145" t="s">
        <v>282</v>
      </c>
      <c r="B63" s="142" t="s">
        <v>19</v>
      </c>
      <c r="C63" s="109" t="s">
        <v>283</v>
      </c>
      <c r="D63" s="55">
        <v>2188390.31</v>
      </c>
      <c r="E63" s="136"/>
      <c r="F63" s="59">
        <f t="shared" si="0"/>
        <v>2188390.31</v>
      </c>
    </row>
    <row r="64" spans="1:6" s="7" customFormat="1" ht="11.25" x14ac:dyDescent="0.2">
      <c r="A64" s="145" t="s">
        <v>285</v>
      </c>
      <c r="B64" s="142" t="s">
        <v>19</v>
      </c>
      <c r="C64" s="109" t="s">
        <v>284</v>
      </c>
      <c r="D64" s="55">
        <v>2191704.8199999998</v>
      </c>
      <c r="E64" s="136"/>
      <c r="F64" s="59">
        <f t="shared" si="0"/>
        <v>2191704.8199999998</v>
      </c>
    </row>
    <row r="65" spans="1:8" s="7" customFormat="1" ht="11.25" x14ac:dyDescent="0.2">
      <c r="A65" s="145" t="s">
        <v>286</v>
      </c>
      <c r="B65" s="142" t="s">
        <v>19</v>
      </c>
      <c r="C65" s="109" t="s">
        <v>287</v>
      </c>
      <c r="D65" s="55">
        <v>15292.72</v>
      </c>
      <c r="E65" s="136"/>
      <c r="F65" s="59">
        <f t="shared" si="0"/>
        <v>15292.72</v>
      </c>
    </row>
    <row r="66" spans="1:8" s="7" customFormat="1" ht="12" hidden="1" customHeight="1" x14ac:dyDescent="0.2">
      <c r="A66" s="145"/>
      <c r="B66" s="21"/>
      <c r="C66" s="22"/>
      <c r="D66" s="50"/>
      <c r="E66" s="50"/>
      <c r="F66" s="59"/>
    </row>
    <row r="67" spans="1:8" s="7" customFormat="1" ht="24" x14ac:dyDescent="0.2">
      <c r="A67" s="153" t="s">
        <v>255</v>
      </c>
      <c r="B67" s="24" t="s">
        <v>25</v>
      </c>
      <c r="C67" s="25" t="s">
        <v>26</v>
      </c>
      <c r="D67" s="53">
        <f>SUM(D68:D69)</f>
        <v>0</v>
      </c>
      <c r="E67" s="53">
        <f>SUM(E68:E69)</f>
        <v>0</v>
      </c>
      <c r="F67" s="54">
        <f>SUM(F68:F69)</f>
        <v>0</v>
      </c>
    </row>
    <row r="68" spans="1:8" s="7" customFormat="1" ht="12" customHeight="1" x14ac:dyDescent="0.2">
      <c r="A68" s="173"/>
      <c r="B68" s="174"/>
      <c r="C68" s="185"/>
      <c r="D68" s="182"/>
      <c r="E68" s="186"/>
      <c r="F68" s="184">
        <f>D68+E68</f>
        <v>0</v>
      </c>
      <c r="G68" s="178"/>
      <c r="H68" s="178"/>
    </row>
    <row r="69" spans="1:8" s="7" customFormat="1" ht="12" hidden="1" customHeight="1" x14ac:dyDescent="0.2">
      <c r="A69" s="145"/>
      <c r="B69" s="21"/>
      <c r="C69" s="36"/>
      <c r="D69" s="50"/>
      <c r="E69" s="50"/>
      <c r="F69" s="59"/>
    </row>
    <row r="70" spans="1:8" s="7" customFormat="1" ht="36" x14ac:dyDescent="0.2">
      <c r="A70" s="144" t="s">
        <v>260</v>
      </c>
      <c r="B70" s="23" t="s">
        <v>23</v>
      </c>
      <c r="C70" s="22" t="s">
        <v>27</v>
      </c>
      <c r="D70" s="60">
        <f>SUM(D71:D72)</f>
        <v>0</v>
      </c>
      <c r="E70" s="60">
        <f>SUM(E71:E72)</f>
        <v>0</v>
      </c>
      <c r="F70" s="63">
        <f>SUM(F71:F72)</f>
        <v>0</v>
      </c>
    </row>
    <row r="71" spans="1:8" s="7" customFormat="1" ht="11.25" x14ac:dyDescent="0.2">
      <c r="A71" s="173"/>
      <c r="B71" s="181"/>
      <c r="C71" s="175"/>
      <c r="D71" s="182"/>
      <c r="E71" s="183"/>
      <c r="F71" s="184">
        <f>D71+E71</f>
        <v>0</v>
      </c>
      <c r="G71" s="178"/>
      <c r="H71" s="178"/>
    </row>
    <row r="72" spans="1:8" s="7" customFormat="1" ht="11.25" hidden="1" x14ac:dyDescent="0.2">
      <c r="A72" s="145"/>
      <c r="B72" s="124"/>
      <c r="C72" s="125"/>
      <c r="D72" s="50"/>
      <c r="E72" s="50"/>
      <c r="F72" s="88"/>
    </row>
    <row r="73" spans="1:8" s="7" customFormat="1" ht="24" x14ac:dyDescent="0.2">
      <c r="A73" s="144" t="s">
        <v>258</v>
      </c>
      <c r="B73" s="23" t="s">
        <v>26</v>
      </c>
      <c r="C73" s="22" t="s">
        <v>28</v>
      </c>
      <c r="D73" s="60">
        <f>SUM(D74:D75)</f>
        <v>0</v>
      </c>
      <c r="E73" s="60">
        <f>SUM(E74:E75)</f>
        <v>0</v>
      </c>
      <c r="F73" s="63">
        <f>SUM(F74:F75)</f>
        <v>0</v>
      </c>
    </row>
    <row r="74" spans="1:8" s="7" customFormat="1" ht="11.25" x14ac:dyDescent="0.2">
      <c r="A74" s="180"/>
      <c r="B74" s="181"/>
      <c r="C74" s="175"/>
      <c r="D74" s="182"/>
      <c r="E74" s="183"/>
      <c r="F74" s="184">
        <f>D74+E74</f>
        <v>0</v>
      </c>
      <c r="G74" s="178"/>
      <c r="H74" s="178"/>
    </row>
    <row r="75" spans="1:8" s="7" customFormat="1" ht="11.25" hidden="1" x14ac:dyDescent="0.2">
      <c r="A75" s="154"/>
      <c r="B75" s="21"/>
      <c r="C75" s="36"/>
      <c r="D75" s="50"/>
      <c r="E75" s="50"/>
      <c r="F75" s="88"/>
    </row>
    <row r="76" spans="1:8" s="7" customFormat="1" ht="24" x14ac:dyDescent="0.2">
      <c r="A76" s="144" t="s">
        <v>259</v>
      </c>
      <c r="B76" s="21" t="s">
        <v>27</v>
      </c>
      <c r="C76" s="36" t="s">
        <v>29</v>
      </c>
      <c r="D76" s="53">
        <f>SUM(D77:D79)</f>
        <v>461248.08</v>
      </c>
      <c r="E76" s="53">
        <f>SUM(E77:E79)</f>
        <v>0</v>
      </c>
      <c r="F76" s="54">
        <f>SUM(F77:F79)</f>
        <v>461248.08</v>
      </c>
    </row>
    <row r="77" spans="1:8" s="7" customFormat="1" ht="11.25" x14ac:dyDescent="0.2">
      <c r="A77" s="152" t="s">
        <v>272</v>
      </c>
      <c r="B77" s="124" t="s">
        <v>27</v>
      </c>
      <c r="C77" s="122" t="s">
        <v>273</v>
      </c>
      <c r="D77" s="50">
        <v>201000</v>
      </c>
      <c r="E77" s="135"/>
      <c r="F77" s="88">
        <f>D77+E77</f>
        <v>201000</v>
      </c>
    </row>
    <row r="78" spans="1:8" s="7" customFormat="1" ht="22.5" x14ac:dyDescent="0.2">
      <c r="A78" s="152" t="s">
        <v>274</v>
      </c>
      <c r="B78" s="124" t="s">
        <v>27</v>
      </c>
      <c r="C78" s="122" t="s">
        <v>275</v>
      </c>
      <c r="D78" s="50">
        <v>260248.08</v>
      </c>
      <c r="E78" s="135"/>
      <c r="F78" s="88">
        <f>D78+E78</f>
        <v>260248.08</v>
      </c>
    </row>
    <row r="79" spans="1:8" s="7" customFormat="1" ht="0.75" customHeight="1" thickBot="1" x14ac:dyDescent="0.25">
      <c r="A79" s="126"/>
      <c r="B79" s="118"/>
      <c r="C79" s="119"/>
      <c r="D79" s="56"/>
      <c r="E79" s="56"/>
      <c r="F79" s="99"/>
    </row>
    <row r="80" spans="1:8" s="7" customFormat="1" ht="11.25" x14ac:dyDescent="0.2"/>
    <row r="81" spans="1:8" s="7" customFormat="1" ht="12.75" x14ac:dyDescent="0.2">
      <c r="E81" s="228" t="s">
        <v>30</v>
      </c>
      <c r="F81" s="228"/>
    </row>
    <row r="82" spans="1:8" s="7" customFormat="1" ht="11.25" x14ac:dyDescent="0.2">
      <c r="A82" s="218" t="s">
        <v>2</v>
      </c>
      <c r="B82" s="221" t="s">
        <v>97</v>
      </c>
      <c r="C82" s="221" t="s">
        <v>98</v>
      </c>
      <c r="D82" s="221" t="s">
        <v>99</v>
      </c>
      <c r="E82" s="224" t="s">
        <v>105</v>
      </c>
      <c r="F82" s="215" t="s">
        <v>3</v>
      </c>
    </row>
    <row r="83" spans="1:8" s="7" customFormat="1" ht="11.25" x14ac:dyDescent="0.2">
      <c r="A83" s="219"/>
      <c r="B83" s="222"/>
      <c r="C83" s="222"/>
      <c r="D83" s="222"/>
      <c r="E83" s="225"/>
      <c r="F83" s="216"/>
    </row>
    <row r="84" spans="1:8" s="7" customFormat="1" ht="11.25" x14ac:dyDescent="0.2">
      <c r="A84" s="220"/>
      <c r="B84" s="223"/>
      <c r="C84" s="223"/>
      <c r="D84" s="223"/>
      <c r="E84" s="226"/>
      <c r="F84" s="217"/>
    </row>
    <row r="85" spans="1:8" s="7" customFormat="1" ht="12" thickBot="1" x14ac:dyDescent="0.25">
      <c r="A85" s="16">
        <v>1</v>
      </c>
      <c r="B85" s="17">
        <v>2</v>
      </c>
      <c r="C85" s="17">
        <v>3</v>
      </c>
      <c r="D85" s="18">
        <v>4</v>
      </c>
      <c r="E85" s="1" t="s">
        <v>4</v>
      </c>
      <c r="F85" s="1" t="s">
        <v>5</v>
      </c>
    </row>
    <row r="86" spans="1:8" s="7" customFormat="1" ht="24" x14ac:dyDescent="0.2">
      <c r="A86" s="144" t="s">
        <v>261</v>
      </c>
      <c r="B86" s="19" t="s">
        <v>28</v>
      </c>
      <c r="C86" s="130" t="s">
        <v>31</v>
      </c>
      <c r="D86" s="61">
        <f>SUM(D87:D89)</f>
        <v>13097909.390000001</v>
      </c>
      <c r="E86" s="61">
        <f>SUM(E87:E89)</f>
        <v>0</v>
      </c>
      <c r="F86" s="62">
        <f>SUM(F87:F89)</f>
        <v>13097909.390000001</v>
      </c>
    </row>
    <row r="87" spans="1:8" s="7" customFormat="1" ht="11.25" x14ac:dyDescent="0.2">
      <c r="A87" s="152" t="s">
        <v>268</v>
      </c>
      <c r="B87" s="124" t="s">
        <v>28</v>
      </c>
      <c r="C87" s="109" t="s">
        <v>269</v>
      </c>
      <c r="D87" s="64">
        <v>2638316.4900000002</v>
      </c>
      <c r="E87" s="137"/>
      <c r="F87" s="52">
        <f>D87+E87</f>
        <v>2638316.4900000002</v>
      </c>
    </row>
    <row r="88" spans="1:8" s="7" customFormat="1" ht="11.25" x14ac:dyDescent="0.2">
      <c r="A88" s="152" t="s">
        <v>270</v>
      </c>
      <c r="B88" s="124" t="s">
        <v>28</v>
      </c>
      <c r="C88" s="109" t="s">
        <v>271</v>
      </c>
      <c r="D88" s="64">
        <v>10459592.9</v>
      </c>
      <c r="E88" s="137"/>
      <c r="F88" s="52">
        <f>D88+E88</f>
        <v>10459592.9</v>
      </c>
    </row>
    <row r="89" spans="1:8" s="7" customFormat="1" ht="12" hidden="1" customHeight="1" x14ac:dyDescent="0.2">
      <c r="A89" s="155"/>
      <c r="B89" s="108"/>
      <c r="C89" s="109"/>
      <c r="D89" s="65"/>
      <c r="E89" s="65"/>
      <c r="F89" s="52"/>
    </row>
    <row r="90" spans="1:8" s="7" customFormat="1" ht="36" x14ac:dyDescent="0.2">
      <c r="A90" s="156" t="s">
        <v>256</v>
      </c>
      <c r="B90" s="21" t="s">
        <v>29</v>
      </c>
      <c r="C90" s="22" t="s">
        <v>179</v>
      </c>
      <c r="D90" s="129">
        <f>SUM(D91:D92)</f>
        <v>0</v>
      </c>
      <c r="E90" s="129">
        <f>SUM(E91:E92)</f>
        <v>0</v>
      </c>
      <c r="F90" s="131">
        <f>SUM(F91:F92)</f>
        <v>0</v>
      </c>
    </row>
    <row r="91" spans="1:8" s="7" customFormat="1" ht="12" customHeight="1" x14ac:dyDescent="0.2">
      <c r="A91" s="173"/>
      <c r="B91" s="174"/>
      <c r="C91" s="175"/>
      <c r="D91" s="176"/>
      <c r="E91" s="179"/>
      <c r="F91" s="177">
        <f>D91+E91</f>
        <v>0</v>
      </c>
      <c r="G91" s="178"/>
      <c r="H91" s="178"/>
    </row>
    <row r="92" spans="1:8" s="7" customFormat="1" ht="12" hidden="1" customHeight="1" x14ac:dyDescent="0.2">
      <c r="A92" s="157"/>
      <c r="B92" s="108"/>
      <c r="C92" s="109"/>
      <c r="D92" s="65"/>
      <c r="E92" s="65"/>
      <c r="F92" s="52"/>
    </row>
    <row r="93" spans="1:8" s="7" customFormat="1" ht="24" x14ac:dyDescent="0.2">
      <c r="A93" s="156" t="s">
        <v>257</v>
      </c>
      <c r="B93" s="21" t="s">
        <v>31</v>
      </c>
      <c r="C93" s="22" t="s">
        <v>32</v>
      </c>
      <c r="D93" s="129">
        <f>SUM(D94:D96)</f>
        <v>36552.17</v>
      </c>
      <c r="E93" s="129">
        <f>SUM(E94:E96)</f>
        <v>0</v>
      </c>
      <c r="F93" s="131">
        <f>SUM(F94:F96)</f>
        <v>36552.17</v>
      </c>
    </row>
    <row r="94" spans="1:8" s="7" customFormat="1" ht="11.25" x14ac:dyDescent="0.2">
      <c r="A94" s="152" t="s">
        <v>265</v>
      </c>
      <c r="B94" s="124" t="s">
        <v>31</v>
      </c>
      <c r="C94" s="109" t="s">
        <v>264</v>
      </c>
      <c r="D94" s="65">
        <v>30552.17</v>
      </c>
      <c r="E94" s="138"/>
      <c r="F94" s="52">
        <f>D94+E94</f>
        <v>30552.17</v>
      </c>
    </row>
    <row r="95" spans="1:8" s="7" customFormat="1" ht="22.5" x14ac:dyDescent="0.2">
      <c r="A95" s="152" t="s">
        <v>267</v>
      </c>
      <c r="B95" s="124" t="s">
        <v>31</v>
      </c>
      <c r="C95" s="109" t="s">
        <v>266</v>
      </c>
      <c r="D95" s="65">
        <v>6000</v>
      </c>
      <c r="E95" s="138"/>
      <c r="F95" s="52">
        <f>D95+E95</f>
        <v>6000</v>
      </c>
    </row>
    <row r="96" spans="1:8" s="7" customFormat="1" ht="12" hidden="1" x14ac:dyDescent="0.2">
      <c r="A96" s="158"/>
      <c r="B96" s="108"/>
      <c r="C96" s="109"/>
      <c r="D96" s="65"/>
      <c r="E96" s="65"/>
      <c r="F96" s="52"/>
    </row>
    <row r="97" spans="1:8" s="7" customFormat="1" ht="22.5" x14ac:dyDescent="0.2">
      <c r="A97" s="159" t="s">
        <v>231</v>
      </c>
      <c r="B97" s="21" t="s">
        <v>141</v>
      </c>
      <c r="C97" s="22"/>
      <c r="D97" s="66">
        <f>D100+D136</f>
        <v>-61222581.060000002</v>
      </c>
      <c r="E97" s="66">
        <f>E100+E136</f>
        <v>0</v>
      </c>
      <c r="F97" s="67">
        <f>F100+F136</f>
        <v>-61222581.060000002</v>
      </c>
    </row>
    <row r="98" spans="1:8" s="7" customFormat="1" ht="24" x14ac:dyDescent="0.2">
      <c r="A98" s="160" t="s">
        <v>107</v>
      </c>
      <c r="B98" s="21" t="s">
        <v>142</v>
      </c>
      <c r="C98" s="22"/>
      <c r="D98" s="66">
        <f>D19-D54</f>
        <v>-61222581.060000002</v>
      </c>
      <c r="E98" s="66">
        <f>E19-E54</f>
        <v>0</v>
      </c>
      <c r="F98" s="67">
        <f>F19-F54</f>
        <v>-61222581.060000002</v>
      </c>
    </row>
    <row r="99" spans="1:8" s="7" customFormat="1" ht="12" x14ac:dyDescent="0.2">
      <c r="A99" s="156" t="s">
        <v>108</v>
      </c>
      <c r="B99" s="21" t="s">
        <v>143</v>
      </c>
      <c r="C99" s="36"/>
      <c r="D99" s="65"/>
      <c r="E99" s="139"/>
      <c r="F99" s="68">
        <f>D99+E99</f>
        <v>0</v>
      </c>
    </row>
    <row r="100" spans="1:8" s="7" customFormat="1" ht="45" x14ac:dyDescent="0.2">
      <c r="A100" s="161" t="s">
        <v>232</v>
      </c>
      <c r="B100" s="23" t="s">
        <v>33</v>
      </c>
      <c r="C100" s="22"/>
      <c r="D100" s="72">
        <f>D101+D104+D107+D110+D123+D126+D129+D132+D135</f>
        <v>-1219796.73</v>
      </c>
      <c r="E100" s="72">
        <f>E101+E104+E107+E110+E123+E126+E129+E132+E135</f>
        <v>0</v>
      </c>
      <c r="F100" s="73">
        <f>F101+F104+F107+F110+F123+F126+F129+F132+F135</f>
        <v>-1219796.73</v>
      </c>
    </row>
    <row r="101" spans="1:8" s="7" customFormat="1" ht="12" x14ac:dyDescent="0.2">
      <c r="A101" s="144" t="s">
        <v>109</v>
      </c>
      <c r="B101" s="21" t="s">
        <v>34</v>
      </c>
      <c r="C101" s="22"/>
      <c r="D101" s="53">
        <f>D102-D103</f>
        <v>-779469.01</v>
      </c>
      <c r="E101" s="58">
        <f>E102-E103</f>
        <v>0</v>
      </c>
      <c r="F101" s="54">
        <f>F102-F103</f>
        <v>-779469.01</v>
      </c>
    </row>
    <row r="102" spans="1:8" s="7" customFormat="1" ht="22.5" x14ac:dyDescent="0.2">
      <c r="A102" s="154" t="s">
        <v>189</v>
      </c>
      <c r="B102" s="23" t="s">
        <v>35</v>
      </c>
      <c r="C102" s="22" t="s">
        <v>33</v>
      </c>
      <c r="D102" s="64">
        <v>1910619.96</v>
      </c>
      <c r="E102" s="69"/>
      <c r="F102" s="52">
        <f>D102+E102</f>
        <v>1910619.96</v>
      </c>
    </row>
    <row r="103" spans="1:8" s="7" customFormat="1" ht="11.25" x14ac:dyDescent="0.2">
      <c r="A103" s="154" t="s">
        <v>144</v>
      </c>
      <c r="B103" s="21" t="s">
        <v>36</v>
      </c>
      <c r="C103" s="36" t="s">
        <v>163</v>
      </c>
      <c r="D103" s="65">
        <v>2690088.97</v>
      </c>
      <c r="E103" s="70"/>
      <c r="F103" s="68">
        <f>D103+E103</f>
        <v>2690088.97</v>
      </c>
    </row>
    <row r="104" spans="1:8" s="7" customFormat="1" ht="12" x14ac:dyDescent="0.2">
      <c r="A104" s="144" t="s">
        <v>110</v>
      </c>
      <c r="B104" s="23" t="s">
        <v>38</v>
      </c>
      <c r="C104" s="22"/>
      <c r="D104" s="60">
        <f>D105-D106</f>
        <v>0</v>
      </c>
      <c r="E104" s="128">
        <f>E105-E106</f>
        <v>0</v>
      </c>
      <c r="F104" s="63">
        <f>F105-F106</f>
        <v>0</v>
      </c>
    </row>
    <row r="105" spans="1:8" s="7" customFormat="1" ht="22.5" x14ac:dyDescent="0.2">
      <c r="A105" s="154" t="s">
        <v>188</v>
      </c>
      <c r="B105" s="23" t="s">
        <v>39</v>
      </c>
      <c r="C105" s="22" t="s">
        <v>34</v>
      </c>
      <c r="D105" s="64"/>
      <c r="E105" s="69"/>
      <c r="F105" s="52">
        <f>D105+E105</f>
        <v>0</v>
      </c>
    </row>
    <row r="106" spans="1:8" s="7" customFormat="1" ht="11.25" x14ac:dyDescent="0.2">
      <c r="A106" s="154" t="s">
        <v>145</v>
      </c>
      <c r="B106" s="21" t="s">
        <v>40</v>
      </c>
      <c r="C106" s="22" t="s">
        <v>148</v>
      </c>
      <c r="D106" s="65"/>
      <c r="E106" s="70"/>
      <c r="F106" s="68">
        <f>D106+E106</f>
        <v>0</v>
      </c>
    </row>
    <row r="107" spans="1:8" s="7" customFormat="1" ht="12" x14ac:dyDescent="0.2">
      <c r="A107" s="144" t="s">
        <v>42</v>
      </c>
      <c r="B107" s="21" t="s">
        <v>43</v>
      </c>
      <c r="C107" s="22"/>
      <c r="D107" s="53">
        <f>D108-D109</f>
        <v>0</v>
      </c>
      <c r="E107" s="58">
        <f>E108-E109</f>
        <v>0</v>
      </c>
      <c r="F107" s="54">
        <f>F108-F109</f>
        <v>0</v>
      </c>
    </row>
    <row r="108" spans="1:8" s="7" customFormat="1" ht="22.5" x14ac:dyDescent="0.2">
      <c r="A108" s="154" t="s">
        <v>187</v>
      </c>
      <c r="B108" s="23" t="s">
        <v>44</v>
      </c>
      <c r="C108" s="22" t="s">
        <v>38</v>
      </c>
      <c r="D108" s="64"/>
      <c r="E108" s="69"/>
      <c r="F108" s="52">
        <f>D108+E108</f>
        <v>0</v>
      </c>
    </row>
    <row r="109" spans="1:8" s="7" customFormat="1" ht="11.25" x14ac:dyDescent="0.2">
      <c r="A109" s="154" t="s">
        <v>146</v>
      </c>
      <c r="B109" s="21" t="s">
        <v>45</v>
      </c>
      <c r="C109" s="36" t="s">
        <v>149</v>
      </c>
      <c r="D109" s="64"/>
      <c r="E109" s="69"/>
      <c r="F109" s="52">
        <f>D109+E109</f>
        <v>0</v>
      </c>
    </row>
    <row r="110" spans="1:8" s="7" customFormat="1" ht="12" x14ac:dyDescent="0.2">
      <c r="A110" s="144" t="s">
        <v>111</v>
      </c>
      <c r="B110" s="23" t="s">
        <v>47</v>
      </c>
      <c r="C110" s="22"/>
      <c r="D110" s="53">
        <f>D111-D120</f>
        <v>-440327.72</v>
      </c>
      <c r="E110" s="58">
        <f>E111-E120</f>
        <v>0</v>
      </c>
      <c r="F110" s="54">
        <f>F111-F120</f>
        <v>-440327.72</v>
      </c>
    </row>
    <row r="111" spans="1:8" s="7" customFormat="1" ht="33.75" x14ac:dyDescent="0.2">
      <c r="A111" s="154" t="s">
        <v>186</v>
      </c>
      <c r="B111" s="23" t="s">
        <v>48</v>
      </c>
      <c r="C111" s="22" t="s">
        <v>49</v>
      </c>
      <c r="D111" s="64">
        <v>10019265.18</v>
      </c>
      <c r="E111" s="64"/>
      <c r="F111" s="168">
        <f>D111+E111</f>
        <v>10019265.18</v>
      </c>
    </row>
    <row r="112" spans="1:8" s="7" customFormat="1" ht="11.25" x14ac:dyDescent="0.2">
      <c r="A112" s="173"/>
      <c r="B112" s="174"/>
      <c r="C112" s="175"/>
      <c r="D112" s="176"/>
      <c r="E112" s="176"/>
      <c r="F112" s="177">
        <f>D112+E112</f>
        <v>0</v>
      </c>
      <c r="G112" s="178"/>
      <c r="H112" s="178"/>
    </row>
    <row r="113" spans="1:8" s="7" customFormat="1" ht="0.75" customHeight="1" thickBot="1" x14ac:dyDescent="0.25">
      <c r="A113" s="127"/>
      <c r="B113" s="118"/>
      <c r="C113" s="119"/>
      <c r="D113" s="71"/>
      <c r="E113" s="71"/>
      <c r="F113" s="57"/>
    </row>
    <row r="114" spans="1:8" s="7" customFormat="1" ht="12" customHeight="1" x14ac:dyDescent="0.2"/>
    <row r="115" spans="1:8" s="7" customFormat="1" ht="12" customHeight="1" x14ac:dyDescent="0.2">
      <c r="A115" s="37"/>
      <c r="B115" s="32"/>
      <c r="C115" s="32"/>
      <c r="D115" s="33"/>
      <c r="E115" s="228" t="s">
        <v>56</v>
      </c>
      <c r="F115" s="228"/>
    </row>
    <row r="116" spans="1:8" s="7" customFormat="1" ht="12" customHeight="1" x14ac:dyDescent="0.2">
      <c r="A116" s="218" t="s">
        <v>2</v>
      </c>
      <c r="B116" s="221" t="s">
        <v>97</v>
      </c>
      <c r="C116" s="221" t="s">
        <v>98</v>
      </c>
      <c r="D116" s="221" t="s">
        <v>99</v>
      </c>
      <c r="E116" s="224" t="s">
        <v>105</v>
      </c>
      <c r="F116" s="215" t="s">
        <v>3</v>
      </c>
    </row>
    <row r="117" spans="1:8" s="7" customFormat="1" ht="12" customHeight="1" x14ac:dyDescent="0.2">
      <c r="A117" s="219"/>
      <c r="B117" s="222"/>
      <c r="C117" s="222"/>
      <c r="D117" s="222"/>
      <c r="E117" s="225"/>
      <c r="F117" s="216"/>
    </row>
    <row r="118" spans="1:8" s="7" customFormat="1" ht="12" customHeight="1" x14ac:dyDescent="0.2">
      <c r="A118" s="220"/>
      <c r="B118" s="223"/>
      <c r="C118" s="223"/>
      <c r="D118" s="223"/>
      <c r="E118" s="226"/>
      <c r="F118" s="217"/>
    </row>
    <row r="119" spans="1:8" s="7" customFormat="1" ht="12" customHeight="1" thickBot="1" x14ac:dyDescent="0.25">
      <c r="A119" s="16">
        <v>1</v>
      </c>
      <c r="B119" s="17">
        <v>2</v>
      </c>
      <c r="C119" s="17">
        <v>3</v>
      </c>
      <c r="D119" s="18">
        <v>4</v>
      </c>
      <c r="E119" s="1" t="s">
        <v>4</v>
      </c>
      <c r="F119" s="1" t="s">
        <v>5</v>
      </c>
    </row>
    <row r="120" spans="1:8" s="7" customFormat="1" ht="22.5" x14ac:dyDescent="0.2">
      <c r="A120" s="162" t="s">
        <v>180</v>
      </c>
      <c r="B120" s="19" t="s">
        <v>50</v>
      </c>
      <c r="C120" s="20" t="s">
        <v>51</v>
      </c>
      <c r="D120" s="133">
        <v>10459592.9</v>
      </c>
      <c r="E120" s="133"/>
      <c r="F120" s="169">
        <f>D120+E120</f>
        <v>10459592.9</v>
      </c>
    </row>
    <row r="121" spans="1:8" s="7" customFormat="1" ht="12" customHeight="1" x14ac:dyDescent="0.2">
      <c r="A121" s="173"/>
      <c r="B121" s="174"/>
      <c r="C121" s="175"/>
      <c r="D121" s="176"/>
      <c r="E121" s="176"/>
      <c r="F121" s="177">
        <f>D121+E121</f>
        <v>0</v>
      </c>
      <c r="G121" s="178"/>
      <c r="H121" s="178"/>
    </row>
    <row r="122" spans="1:8" s="7" customFormat="1" ht="12" hidden="1" customHeight="1" x14ac:dyDescent="0.2">
      <c r="A122" s="157"/>
      <c r="B122" s="108"/>
      <c r="C122" s="109"/>
      <c r="D122" s="65"/>
      <c r="E122" s="65"/>
      <c r="F122" s="52"/>
    </row>
    <row r="123" spans="1:8" s="7" customFormat="1" ht="12" x14ac:dyDescent="0.2">
      <c r="A123" s="163" t="s">
        <v>215</v>
      </c>
      <c r="B123" s="21" t="s">
        <v>114</v>
      </c>
      <c r="C123" s="44"/>
      <c r="D123" s="53">
        <f>D124-D125</f>
        <v>0</v>
      </c>
      <c r="E123" s="53">
        <f>E124-E125</f>
        <v>0</v>
      </c>
      <c r="F123" s="54">
        <f>F124-F125</f>
        <v>0</v>
      </c>
    </row>
    <row r="124" spans="1:8" s="7" customFormat="1" ht="22.5" x14ac:dyDescent="0.2">
      <c r="A124" s="164" t="s">
        <v>212</v>
      </c>
      <c r="B124" s="23" t="s">
        <v>115</v>
      </c>
      <c r="C124" s="34" t="s">
        <v>216</v>
      </c>
      <c r="D124" s="64"/>
      <c r="E124" s="64"/>
      <c r="F124" s="52">
        <f>D124+E124</f>
        <v>0</v>
      </c>
    </row>
    <row r="125" spans="1:8" s="7" customFormat="1" ht="11.25" x14ac:dyDescent="0.2">
      <c r="A125" s="164" t="s">
        <v>213</v>
      </c>
      <c r="B125" s="21" t="s">
        <v>116</v>
      </c>
      <c r="C125" s="44" t="s">
        <v>217</v>
      </c>
      <c r="D125" s="65"/>
      <c r="E125" s="65"/>
      <c r="F125" s="68">
        <f>D125+E125</f>
        <v>0</v>
      </c>
    </row>
    <row r="126" spans="1:8" s="7" customFormat="1" ht="12" x14ac:dyDescent="0.2">
      <c r="A126" s="163" t="s">
        <v>218</v>
      </c>
      <c r="B126" s="23" t="s">
        <v>219</v>
      </c>
      <c r="C126" s="22"/>
      <c r="D126" s="171">
        <f>D127-D128</f>
        <v>0</v>
      </c>
      <c r="E126" s="171">
        <f>E127-E128</f>
        <v>0</v>
      </c>
      <c r="F126" s="172">
        <f>F127-F128</f>
        <v>0</v>
      </c>
    </row>
    <row r="127" spans="1:8" s="7" customFormat="1" ht="22.5" x14ac:dyDescent="0.2">
      <c r="A127" s="164" t="s">
        <v>220</v>
      </c>
      <c r="B127" s="23" t="s">
        <v>221</v>
      </c>
      <c r="C127" s="22" t="s">
        <v>47</v>
      </c>
      <c r="D127" s="64"/>
      <c r="E127" s="64"/>
      <c r="F127" s="68">
        <f>D127+E127</f>
        <v>0</v>
      </c>
    </row>
    <row r="128" spans="1:8" s="7" customFormat="1" ht="11.25" x14ac:dyDescent="0.2">
      <c r="A128" s="164" t="s">
        <v>224</v>
      </c>
      <c r="B128" s="23" t="s">
        <v>222</v>
      </c>
      <c r="C128" s="22" t="s">
        <v>223</v>
      </c>
      <c r="D128" s="64"/>
      <c r="E128" s="64"/>
      <c r="F128" s="68">
        <f>D128+E128</f>
        <v>0</v>
      </c>
    </row>
    <row r="129" spans="1:6" s="7" customFormat="1" ht="24" x14ac:dyDescent="0.2">
      <c r="A129" s="156" t="s">
        <v>162</v>
      </c>
      <c r="B129" s="23" t="s">
        <v>52</v>
      </c>
      <c r="C129" s="22"/>
      <c r="D129" s="101">
        <f>D130-D131</f>
        <v>0</v>
      </c>
      <c r="E129" s="101">
        <f>E130-E131</f>
        <v>0</v>
      </c>
      <c r="F129" s="102">
        <f>F130-F131</f>
        <v>0</v>
      </c>
    </row>
    <row r="130" spans="1:6" s="7" customFormat="1" ht="22.5" x14ac:dyDescent="0.2">
      <c r="A130" s="154" t="s">
        <v>190</v>
      </c>
      <c r="B130" s="23" t="s">
        <v>181</v>
      </c>
      <c r="C130" s="22" t="s">
        <v>151</v>
      </c>
      <c r="D130" s="64"/>
      <c r="E130" s="64"/>
      <c r="F130" s="52">
        <f>D130+E130</f>
        <v>0</v>
      </c>
    </row>
    <row r="131" spans="1:6" s="7" customFormat="1" ht="11.25" x14ac:dyDescent="0.2">
      <c r="A131" s="154" t="s">
        <v>147</v>
      </c>
      <c r="B131" s="23" t="s">
        <v>182</v>
      </c>
      <c r="C131" s="22" t="s">
        <v>151</v>
      </c>
      <c r="D131" s="64"/>
      <c r="E131" s="64"/>
      <c r="F131" s="68">
        <f>D131+E131</f>
        <v>0</v>
      </c>
    </row>
    <row r="132" spans="1:6" s="7" customFormat="1" ht="12" x14ac:dyDescent="0.2">
      <c r="A132" s="144" t="s">
        <v>225</v>
      </c>
      <c r="B132" s="23" t="s">
        <v>226</v>
      </c>
      <c r="C132" s="22"/>
      <c r="D132" s="171">
        <f>D133-D134</f>
        <v>0</v>
      </c>
      <c r="E132" s="171">
        <f>E133-E134</f>
        <v>0</v>
      </c>
      <c r="F132" s="172">
        <f>F133-F134</f>
        <v>0</v>
      </c>
    </row>
    <row r="133" spans="1:6" s="7" customFormat="1" ht="22.5" x14ac:dyDescent="0.2">
      <c r="A133" s="154" t="s">
        <v>190</v>
      </c>
      <c r="B133" s="23" t="s">
        <v>227</v>
      </c>
      <c r="C133" s="22" t="s">
        <v>151</v>
      </c>
      <c r="D133" s="64"/>
      <c r="E133" s="64"/>
      <c r="F133" s="68">
        <f>D133+E133</f>
        <v>0</v>
      </c>
    </row>
    <row r="134" spans="1:6" s="7" customFormat="1" ht="11.25" x14ac:dyDescent="0.2">
      <c r="A134" s="154" t="s">
        <v>147</v>
      </c>
      <c r="B134" s="23" t="s">
        <v>228</v>
      </c>
      <c r="C134" s="22" t="s">
        <v>151</v>
      </c>
      <c r="D134" s="64"/>
      <c r="E134" s="64"/>
      <c r="F134" s="68">
        <f>D134+E134</f>
        <v>0</v>
      </c>
    </row>
    <row r="135" spans="1:6" s="7" customFormat="1" ht="12" x14ac:dyDescent="0.2">
      <c r="A135" s="144" t="s">
        <v>152</v>
      </c>
      <c r="B135" s="21" t="s">
        <v>153</v>
      </c>
      <c r="C135" s="22" t="s">
        <v>151</v>
      </c>
      <c r="D135" s="65"/>
      <c r="E135" s="65"/>
      <c r="F135" s="68">
        <f>D135+E135</f>
        <v>0</v>
      </c>
    </row>
    <row r="136" spans="1:6" s="7" customFormat="1" ht="24" x14ac:dyDescent="0.2">
      <c r="A136" s="165" t="s">
        <v>183</v>
      </c>
      <c r="B136" s="21" t="s">
        <v>37</v>
      </c>
      <c r="C136" s="22"/>
      <c r="D136" s="66">
        <f>D137-D162</f>
        <v>-60002784.329999998</v>
      </c>
      <c r="E136" s="96">
        <f>E137-E162</f>
        <v>0</v>
      </c>
      <c r="F136" s="67">
        <f>F137-F162</f>
        <v>-60002784.329999998</v>
      </c>
    </row>
    <row r="137" spans="1:6" s="7" customFormat="1" ht="22.5" x14ac:dyDescent="0.2">
      <c r="A137" s="161" t="s">
        <v>184</v>
      </c>
      <c r="B137" s="24" t="s">
        <v>41</v>
      </c>
      <c r="C137" s="25"/>
      <c r="D137" s="103">
        <f>D138+D141+D144+D153+D156+D159</f>
        <v>-59880766.789999999</v>
      </c>
      <c r="E137" s="103">
        <f>E138+E141+E144+E153+E156+E159</f>
        <v>-31420.41</v>
      </c>
      <c r="F137" s="104">
        <f>F138+F141+F144+F153+F156+F159</f>
        <v>-59912187.200000003</v>
      </c>
    </row>
    <row r="138" spans="1:6" s="7" customFormat="1" ht="12" x14ac:dyDescent="0.2">
      <c r="A138" s="156" t="s">
        <v>185</v>
      </c>
      <c r="B138" s="21" t="s">
        <v>46</v>
      </c>
      <c r="C138" s="36"/>
      <c r="D138" s="53">
        <f>D139-D140</f>
        <v>-59886236.789999999</v>
      </c>
      <c r="E138" s="58">
        <f>E139-E140</f>
        <v>-31420.41</v>
      </c>
      <c r="F138" s="54">
        <f>F139-F140</f>
        <v>-59917657.200000003</v>
      </c>
    </row>
    <row r="139" spans="1:6" s="7" customFormat="1" ht="22.5" x14ac:dyDescent="0.2">
      <c r="A139" s="154" t="s">
        <v>191</v>
      </c>
      <c r="B139" s="23" t="s">
        <v>155</v>
      </c>
      <c r="C139" s="22" t="s">
        <v>53</v>
      </c>
      <c r="D139" s="64"/>
      <c r="E139" s="69">
        <v>3952.33</v>
      </c>
      <c r="F139" s="52">
        <f>D139+E139</f>
        <v>3952.33</v>
      </c>
    </row>
    <row r="140" spans="1:6" s="7" customFormat="1" ht="11.25" x14ac:dyDescent="0.2">
      <c r="A140" s="162" t="s">
        <v>192</v>
      </c>
      <c r="B140" s="21" t="s">
        <v>156</v>
      </c>
      <c r="C140" s="36" t="s">
        <v>54</v>
      </c>
      <c r="D140" s="65">
        <v>59886236.789999999</v>
      </c>
      <c r="E140" s="132">
        <v>35372.74</v>
      </c>
      <c r="F140" s="68">
        <f>D140+E140</f>
        <v>59921609.530000001</v>
      </c>
    </row>
    <row r="141" spans="1:6" s="7" customFormat="1" ht="12" x14ac:dyDescent="0.2">
      <c r="A141" s="156" t="s">
        <v>154</v>
      </c>
      <c r="B141" s="23" t="s">
        <v>51</v>
      </c>
      <c r="C141" s="22"/>
      <c r="D141" s="60">
        <f>D142-D143</f>
        <v>0</v>
      </c>
      <c r="E141" s="82">
        <f>E142-E143</f>
        <v>0</v>
      </c>
      <c r="F141" s="63">
        <f>F142-F143</f>
        <v>0</v>
      </c>
    </row>
    <row r="142" spans="1:6" s="7" customFormat="1" ht="33.75" x14ac:dyDescent="0.2">
      <c r="A142" s="162" t="s">
        <v>193</v>
      </c>
      <c r="B142" s="23" t="s">
        <v>58</v>
      </c>
      <c r="C142" s="22" t="s">
        <v>55</v>
      </c>
      <c r="D142" s="64"/>
      <c r="E142" s="76"/>
      <c r="F142" s="52">
        <f>D142+E142</f>
        <v>0</v>
      </c>
    </row>
    <row r="143" spans="1:6" s="7" customFormat="1" ht="22.5" x14ac:dyDescent="0.2">
      <c r="A143" s="162" t="s">
        <v>194</v>
      </c>
      <c r="B143" s="23" t="s">
        <v>60</v>
      </c>
      <c r="C143" s="22" t="s">
        <v>57</v>
      </c>
      <c r="D143" s="64"/>
      <c r="E143" s="76"/>
      <c r="F143" s="68">
        <f>D143+E143</f>
        <v>0</v>
      </c>
    </row>
    <row r="144" spans="1:6" s="7" customFormat="1" ht="24" x14ac:dyDescent="0.2">
      <c r="A144" s="156" t="s">
        <v>195</v>
      </c>
      <c r="B144" s="21" t="s">
        <v>150</v>
      </c>
      <c r="C144" s="22"/>
      <c r="D144" s="53">
        <f>D145-D146</f>
        <v>0</v>
      </c>
      <c r="E144" s="74">
        <f>E145-E146</f>
        <v>0</v>
      </c>
      <c r="F144" s="63">
        <f>F145-F146</f>
        <v>0</v>
      </c>
    </row>
    <row r="145" spans="1:6" s="7" customFormat="1" ht="33.75" x14ac:dyDescent="0.2">
      <c r="A145" s="154" t="s">
        <v>196</v>
      </c>
      <c r="B145" s="23" t="s">
        <v>197</v>
      </c>
      <c r="C145" s="22" t="s">
        <v>59</v>
      </c>
      <c r="D145" s="64"/>
      <c r="E145" s="69"/>
      <c r="F145" s="52">
        <f>D145+E145</f>
        <v>0</v>
      </c>
    </row>
    <row r="146" spans="1:6" s="7" customFormat="1" ht="23.25" thickBot="1" x14ac:dyDescent="0.25">
      <c r="A146" s="162" t="s">
        <v>199</v>
      </c>
      <c r="B146" s="26" t="s">
        <v>198</v>
      </c>
      <c r="C146" s="27" t="s">
        <v>61</v>
      </c>
      <c r="D146" s="71"/>
      <c r="E146" s="81"/>
      <c r="F146" s="57">
        <f>D146+E146</f>
        <v>0</v>
      </c>
    </row>
    <row r="147" spans="1:6" s="7" customFormat="1" ht="11.25" x14ac:dyDescent="0.2"/>
    <row r="148" spans="1:6" s="7" customFormat="1" ht="12.75" x14ac:dyDescent="0.2">
      <c r="A148" s="37"/>
      <c r="B148" s="32"/>
      <c r="C148" s="32"/>
      <c r="D148" s="33"/>
      <c r="E148" s="228" t="s">
        <v>113</v>
      </c>
      <c r="F148" s="228"/>
    </row>
    <row r="149" spans="1:6" s="7" customFormat="1" ht="11.25" x14ac:dyDescent="0.2">
      <c r="A149" s="218" t="s">
        <v>2</v>
      </c>
      <c r="B149" s="221" t="s">
        <v>97</v>
      </c>
      <c r="C149" s="221" t="s">
        <v>98</v>
      </c>
      <c r="D149" s="221" t="s">
        <v>99</v>
      </c>
      <c r="E149" s="224" t="s">
        <v>105</v>
      </c>
      <c r="F149" s="215" t="s">
        <v>3</v>
      </c>
    </row>
    <row r="150" spans="1:6" s="7" customFormat="1" ht="11.25" x14ac:dyDescent="0.2">
      <c r="A150" s="219"/>
      <c r="B150" s="222"/>
      <c r="C150" s="222"/>
      <c r="D150" s="222"/>
      <c r="E150" s="225"/>
      <c r="F150" s="216"/>
    </row>
    <row r="151" spans="1:6" s="7" customFormat="1" ht="11.25" x14ac:dyDescent="0.2">
      <c r="A151" s="220"/>
      <c r="B151" s="223"/>
      <c r="C151" s="223"/>
      <c r="D151" s="223"/>
      <c r="E151" s="226"/>
      <c r="F151" s="217"/>
    </row>
    <row r="152" spans="1:6" s="7" customFormat="1" ht="12" thickBot="1" x14ac:dyDescent="0.25">
      <c r="A152" s="16">
        <v>1</v>
      </c>
      <c r="B152" s="17">
        <v>2</v>
      </c>
      <c r="C152" s="17">
        <v>3</v>
      </c>
      <c r="D152" s="18">
        <v>4</v>
      </c>
      <c r="E152" s="1" t="s">
        <v>4</v>
      </c>
      <c r="F152" s="1" t="s">
        <v>5</v>
      </c>
    </row>
    <row r="153" spans="1:6" s="7" customFormat="1" ht="12" x14ac:dyDescent="0.2">
      <c r="A153" s="156" t="s">
        <v>200</v>
      </c>
      <c r="B153" s="19" t="s">
        <v>62</v>
      </c>
      <c r="C153" s="20"/>
      <c r="D153" s="61">
        <f>D154-D155</f>
        <v>0</v>
      </c>
      <c r="E153" s="97">
        <f>E154-E155</f>
        <v>0</v>
      </c>
      <c r="F153" s="62">
        <f>F154-F155</f>
        <v>0</v>
      </c>
    </row>
    <row r="154" spans="1:6" s="7" customFormat="1" ht="33.75" x14ac:dyDescent="0.2">
      <c r="A154" s="154" t="s">
        <v>201</v>
      </c>
      <c r="B154" s="23" t="s">
        <v>63</v>
      </c>
      <c r="C154" s="22" t="s">
        <v>64</v>
      </c>
      <c r="D154" s="64"/>
      <c r="E154" s="76"/>
      <c r="F154" s="52">
        <f>D154+E154</f>
        <v>0</v>
      </c>
    </row>
    <row r="155" spans="1:6" s="7" customFormat="1" ht="22.5" x14ac:dyDescent="0.2">
      <c r="A155" s="162" t="s">
        <v>202</v>
      </c>
      <c r="B155" s="24" t="s">
        <v>65</v>
      </c>
      <c r="C155" s="25" t="s">
        <v>66</v>
      </c>
      <c r="D155" s="65"/>
      <c r="E155" s="75"/>
      <c r="F155" s="52">
        <f>D155+E155</f>
        <v>0</v>
      </c>
    </row>
    <row r="156" spans="1:6" s="7" customFormat="1" ht="12" x14ac:dyDescent="0.2">
      <c r="A156" s="156" t="s">
        <v>112</v>
      </c>
      <c r="B156" s="24" t="s">
        <v>67</v>
      </c>
      <c r="C156" s="38"/>
      <c r="D156" s="77">
        <f>D157-D158</f>
        <v>0</v>
      </c>
      <c r="E156" s="78">
        <f>E157-E158</f>
        <v>0</v>
      </c>
      <c r="F156" s="140">
        <f>F157-F158</f>
        <v>0</v>
      </c>
    </row>
    <row r="157" spans="1:6" s="7" customFormat="1" ht="22.5" x14ac:dyDescent="0.2">
      <c r="A157" s="166" t="s">
        <v>203</v>
      </c>
      <c r="B157" s="141" t="s">
        <v>68</v>
      </c>
      <c r="C157" s="44" t="s">
        <v>69</v>
      </c>
      <c r="D157" s="132"/>
      <c r="E157" s="75"/>
      <c r="F157" s="68">
        <f>D157+E157</f>
        <v>0</v>
      </c>
    </row>
    <row r="158" spans="1:6" s="7" customFormat="1" ht="11.25" x14ac:dyDescent="0.2">
      <c r="A158" s="162" t="s">
        <v>158</v>
      </c>
      <c r="B158" s="23" t="s">
        <v>70</v>
      </c>
      <c r="C158" s="34" t="s">
        <v>71</v>
      </c>
      <c r="D158" s="79"/>
      <c r="E158" s="80"/>
      <c r="F158" s="52">
        <f>D158+E158</f>
        <v>0</v>
      </c>
    </row>
    <row r="159" spans="1:6" s="7" customFormat="1" ht="12" x14ac:dyDescent="0.2">
      <c r="A159" s="163" t="s">
        <v>204</v>
      </c>
      <c r="B159" s="23" t="s">
        <v>72</v>
      </c>
      <c r="C159" s="44"/>
      <c r="D159" s="53">
        <f>D160-D161</f>
        <v>5470</v>
      </c>
      <c r="E159" s="74">
        <f>E160-E161</f>
        <v>0</v>
      </c>
      <c r="F159" s="54">
        <f>F160-F161</f>
        <v>5470</v>
      </c>
    </row>
    <row r="160" spans="1:6" s="7" customFormat="1" ht="22.5" x14ac:dyDescent="0.2">
      <c r="A160" s="154" t="s">
        <v>205</v>
      </c>
      <c r="B160" s="23" t="s">
        <v>73</v>
      </c>
      <c r="C160" s="22" t="s">
        <v>74</v>
      </c>
      <c r="D160" s="64">
        <v>619232.93000000005</v>
      </c>
      <c r="E160" s="76"/>
      <c r="F160" s="52">
        <f>D160+E160</f>
        <v>619232.93000000005</v>
      </c>
    </row>
    <row r="161" spans="1:6" s="7" customFormat="1" ht="11.25" x14ac:dyDescent="0.2">
      <c r="A161" s="154" t="s">
        <v>157</v>
      </c>
      <c r="B161" s="21" t="s">
        <v>75</v>
      </c>
      <c r="C161" s="36" t="s">
        <v>76</v>
      </c>
      <c r="D161" s="65">
        <v>613762.93000000005</v>
      </c>
      <c r="E161" s="75"/>
      <c r="F161" s="68">
        <f>D161+E161</f>
        <v>613762.93000000005</v>
      </c>
    </row>
    <row r="162" spans="1:6" s="7" customFormat="1" ht="33.75" x14ac:dyDescent="0.2">
      <c r="A162" s="167" t="s">
        <v>233</v>
      </c>
      <c r="B162" s="23" t="s">
        <v>53</v>
      </c>
      <c r="C162" s="22"/>
      <c r="D162" s="72">
        <f>D163+D166+D169+D178+D179</f>
        <v>122017.54</v>
      </c>
      <c r="E162" s="72">
        <f>E163+E166+E169+E178+E179</f>
        <v>-31420.41</v>
      </c>
      <c r="F162" s="67">
        <f>F163+F166+F169+F178+F179</f>
        <v>90597.13</v>
      </c>
    </row>
    <row r="163" spans="1:6" s="7" customFormat="1" ht="24" x14ac:dyDescent="0.2">
      <c r="A163" s="144" t="s">
        <v>206</v>
      </c>
      <c r="B163" s="23" t="s">
        <v>55</v>
      </c>
      <c r="C163" s="22"/>
      <c r="D163" s="60">
        <f>D164-D165</f>
        <v>0</v>
      </c>
      <c r="E163" s="82">
        <f>E164-E165</f>
        <v>0</v>
      </c>
      <c r="F163" s="54">
        <f>F164-F165</f>
        <v>0</v>
      </c>
    </row>
    <row r="164" spans="1:6" s="7" customFormat="1" ht="33.75" x14ac:dyDescent="0.2">
      <c r="A164" s="154" t="s">
        <v>207</v>
      </c>
      <c r="B164" s="23" t="s">
        <v>77</v>
      </c>
      <c r="C164" s="22" t="s">
        <v>78</v>
      </c>
      <c r="D164" s="64"/>
      <c r="E164" s="76"/>
      <c r="F164" s="52">
        <f>D164+E164</f>
        <v>0</v>
      </c>
    </row>
    <row r="165" spans="1:6" s="7" customFormat="1" ht="22.5" x14ac:dyDescent="0.2">
      <c r="A165" s="154" t="s">
        <v>208</v>
      </c>
      <c r="B165" s="21" t="s">
        <v>79</v>
      </c>
      <c r="C165" s="36" t="s">
        <v>80</v>
      </c>
      <c r="D165" s="65"/>
      <c r="E165" s="75"/>
      <c r="F165" s="68">
        <f>D165+E165</f>
        <v>0</v>
      </c>
    </row>
    <row r="166" spans="1:6" s="7" customFormat="1" ht="24" x14ac:dyDescent="0.2">
      <c r="A166" s="144" t="s">
        <v>209</v>
      </c>
      <c r="B166" s="23" t="s">
        <v>59</v>
      </c>
      <c r="C166" s="22"/>
      <c r="D166" s="60">
        <f>D167-D168</f>
        <v>0</v>
      </c>
      <c r="E166" s="82">
        <f>E167-E168</f>
        <v>0</v>
      </c>
      <c r="F166" s="63">
        <f>F167-F168</f>
        <v>0</v>
      </c>
    </row>
    <row r="167" spans="1:6" s="7" customFormat="1" ht="33.75" x14ac:dyDescent="0.2">
      <c r="A167" s="154" t="s">
        <v>244</v>
      </c>
      <c r="B167" s="23" t="s">
        <v>81</v>
      </c>
      <c r="C167" s="22" t="s">
        <v>82</v>
      </c>
      <c r="D167" s="64"/>
      <c r="E167" s="76"/>
      <c r="F167" s="52">
        <f>D167+E167</f>
        <v>0</v>
      </c>
    </row>
    <row r="168" spans="1:6" s="7" customFormat="1" ht="22.5" x14ac:dyDescent="0.2">
      <c r="A168" s="162" t="s">
        <v>210</v>
      </c>
      <c r="B168" s="21" t="s">
        <v>83</v>
      </c>
      <c r="C168" s="22" t="s">
        <v>84</v>
      </c>
      <c r="D168" s="65"/>
      <c r="E168" s="75"/>
      <c r="F168" s="52">
        <f>D168+E168</f>
        <v>0</v>
      </c>
    </row>
    <row r="169" spans="1:6" s="7" customFormat="1" ht="12" x14ac:dyDescent="0.2">
      <c r="A169" s="156" t="s">
        <v>104</v>
      </c>
      <c r="B169" s="21" t="s">
        <v>64</v>
      </c>
      <c r="C169" s="22"/>
      <c r="D169" s="53">
        <f>D170-D171</f>
        <v>152863.51</v>
      </c>
      <c r="E169" s="74">
        <f>E170-E171</f>
        <v>-31420.41</v>
      </c>
      <c r="F169" s="54">
        <f>F170-F171</f>
        <v>121443.1</v>
      </c>
    </row>
    <row r="170" spans="1:6" s="7" customFormat="1" ht="22.5" x14ac:dyDescent="0.2">
      <c r="A170" s="164" t="s">
        <v>211</v>
      </c>
      <c r="B170" s="21" t="s">
        <v>85</v>
      </c>
      <c r="C170" s="36" t="s">
        <v>86</v>
      </c>
      <c r="D170" s="65">
        <v>78444485.870000005</v>
      </c>
      <c r="E170" s="75">
        <v>3952.33</v>
      </c>
      <c r="F170" s="68">
        <f>D170+E170</f>
        <v>78448438.200000003</v>
      </c>
    </row>
    <row r="171" spans="1:6" s="7" customFormat="1" ht="12" thickBot="1" x14ac:dyDescent="0.25">
      <c r="A171" s="162" t="s">
        <v>161</v>
      </c>
      <c r="B171" s="26" t="s">
        <v>87</v>
      </c>
      <c r="C171" s="98" t="s">
        <v>88</v>
      </c>
      <c r="D171" s="71">
        <v>78291622.359999999</v>
      </c>
      <c r="E171" s="71">
        <v>35372.74</v>
      </c>
      <c r="F171" s="57">
        <f>D171+E171</f>
        <v>78326995.099999994</v>
      </c>
    </row>
    <row r="172" spans="1:6" s="7" customFormat="1" ht="12" customHeight="1" x14ac:dyDescent="0.2"/>
    <row r="173" spans="1:6" s="7" customFormat="1" ht="12" customHeight="1" x14ac:dyDescent="0.2">
      <c r="A173" s="37"/>
      <c r="B173" s="32"/>
      <c r="C173" s="32"/>
      <c r="D173" s="33"/>
      <c r="E173" s="228" t="s">
        <v>121</v>
      </c>
      <c r="F173" s="228"/>
    </row>
    <row r="174" spans="1:6" s="7" customFormat="1" ht="12" customHeight="1" x14ac:dyDescent="0.2">
      <c r="A174" s="218" t="s">
        <v>2</v>
      </c>
      <c r="B174" s="221" t="s">
        <v>97</v>
      </c>
      <c r="C174" s="221" t="s">
        <v>98</v>
      </c>
      <c r="D174" s="221" t="s">
        <v>99</v>
      </c>
      <c r="E174" s="224" t="s">
        <v>105</v>
      </c>
      <c r="F174" s="215" t="s">
        <v>3</v>
      </c>
    </row>
    <row r="175" spans="1:6" s="7" customFormat="1" ht="12" customHeight="1" x14ac:dyDescent="0.2">
      <c r="A175" s="219"/>
      <c r="B175" s="222"/>
      <c r="C175" s="222"/>
      <c r="D175" s="222"/>
      <c r="E175" s="225"/>
      <c r="F175" s="216"/>
    </row>
    <row r="176" spans="1:6" s="7" customFormat="1" ht="12" customHeight="1" x14ac:dyDescent="0.2">
      <c r="A176" s="220"/>
      <c r="B176" s="223"/>
      <c r="C176" s="223"/>
      <c r="D176" s="223"/>
      <c r="E176" s="226"/>
      <c r="F176" s="217"/>
    </row>
    <row r="177" spans="1:12" s="7" customFormat="1" ht="12" customHeight="1" thickBot="1" x14ac:dyDescent="0.25">
      <c r="A177" s="16">
        <v>1</v>
      </c>
      <c r="B177" s="17">
        <v>2</v>
      </c>
      <c r="C177" s="17">
        <v>3</v>
      </c>
      <c r="D177" s="18">
        <v>4</v>
      </c>
      <c r="E177" s="1" t="s">
        <v>4</v>
      </c>
      <c r="F177" s="1" t="s">
        <v>5</v>
      </c>
    </row>
    <row r="178" spans="1:12" s="7" customFormat="1" ht="12" x14ac:dyDescent="0.2">
      <c r="A178" s="153" t="s">
        <v>159</v>
      </c>
      <c r="B178" s="19" t="s">
        <v>69</v>
      </c>
      <c r="C178" s="130" t="s">
        <v>151</v>
      </c>
      <c r="D178" s="133"/>
      <c r="E178" s="133"/>
      <c r="F178" s="134">
        <f>D178+E178</f>
        <v>0</v>
      </c>
    </row>
    <row r="179" spans="1:12" s="7" customFormat="1" ht="12.75" thickBot="1" x14ac:dyDescent="0.25">
      <c r="A179" s="156" t="s">
        <v>160</v>
      </c>
      <c r="B179" s="26" t="s">
        <v>74</v>
      </c>
      <c r="C179" s="98" t="s">
        <v>151</v>
      </c>
      <c r="D179" s="71">
        <v>-30845.97</v>
      </c>
      <c r="E179" s="71"/>
      <c r="F179" s="57">
        <f>D179+E179</f>
        <v>-30845.97</v>
      </c>
    </row>
    <row r="180" spans="1:12" s="7" customFormat="1" ht="8.25" customHeight="1" x14ac:dyDescent="0.2">
      <c r="A180" s="35"/>
      <c r="B180" s="29"/>
      <c r="C180" s="29"/>
      <c r="D180" s="29"/>
      <c r="E180" s="29"/>
      <c r="F180" s="29"/>
    </row>
    <row r="181" spans="1:12" s="7" customFormat="1" ht="11.25" customHeight="1" x14ac:dyDescent="0.2">
      <c r="A181" s="10"/>
      <c r="B181" s="29"/>
      <c r="C181" s="10"/>
      <c r="D181" s="39"/>
      <c r="E181" s="40"/>
      <c r="F181" s="40"/>
    </row>
    <row r="182" spans="1:12" s="7" customFormat="1" ht="11.25" x14ac:dyDescent="0.2">
      <c r="A182" s="10"/>
      <c r="B182" s="29"/>
      <c r="C182" s="10"/>
      <c r="D182" s="39"/>
      <c r="E182" s="90" t="s">
        <v>137</v>
      </c>
      <c r="F182" s="40"/>
    </row>
    <row r="183" spans="1:12" s="7" customFormat="1" ht="11.25" x14ac:dyDescent="0.2">
      <c r="A183" s="95" t="s">
        <v>139</v>
      </c>
      <c r="B183" s="238" t="s">
        <v>236</v>
      </c>
      <c r="C183" s="238"/>
      <c r="D183" s="238"/>
      <c r="E183" s="90" t="s">
        <v>138</v>
      </c>
      <c r="F183" s="32" t="s">
        <v>238</v>
      </c>
    </row>
    <row r="184" spans="1:12" s="7" customFormat="1" ht="11.25" x14ac:dyDescent="0.2">
      <c r="A184" s="92" t="s">
        <v>89</v>
      </c>
      <c r="B184" s="239" t="s">
        <v>90</v>
      </c>
      <c r="C184" s="239"/>
      <c r="D184" s="239"/>
      <c r="E184" s="29" t="s">
        <v>214</v>
      </c>
      <c r="F184" s="94" t="s">
        <v>90</v>
      </c>
      <c r="G184" s="93"/>
      <c r="H184" s="93"/>
    </row>
    <row r="185" spans="1:12" s="7" customFormat="1" ht="15" customHeight="1" x14ac:dyDescent="0.2">
      <c r="A185" s="10"/>
      <c r="B185" s="10"/>
      <c r="C185" s="10"/>
      <c r="D185" s="10"/>
      <c r="E185" s="40"/>
      <c r="F185" s="40"/>
    </row>
    <row r="186" spans="1:12" s="7" customFormat="1" ht="16.5" customHeight="1" x14ac:dyDescent="0.2">
      <c r="A186" s="85" t="s">
        <v>296</v>
      </c>
      <c r="B186" s="10"/>
      <c r="C186" s="10"/>
      <c r="D186" s="10"/>
      <c r="E186" s="40"/>
      <c r="F186" s="40"/>
    </row>
    <row r="187" spans="1:12" s="7" customFormat="1" ht="16.5" customHeight="1" x14ac:dyDescent="0.2">
      <c r="A187" s="85"/>
      <c r="B187" s="10"/>
      <c r="C187" s="10"/>
      <c r="D187" s="10"/>
      <c r="E187" s="40"/>
      <c r="F187" s="40"/>
    </row>
    <row r="188" spans="1:12" s="7" customFormat="1" ht="22.5" customHeight="1" x14ac:dyDescent="0.2">
      <c r="A188" s="240"/>
      <c r="B188" s="240"/>
      <c r="C188" s="240"/>
      <c r="D188" s="240"/>
      <c r="E188" s="241"/>
      <c r="F188" s="241"/>
      <c r="G188" s="242"/>
      <c r="H188" s="242"/>
      <c r="I188" s="242"/>
      <c r="J188" s="242"/>
      <c r="K188" s="242"/>
      <c r="L188" s="242"/>
    </row>
    <row r="189" spans="1:12" s="7" customFormat="1" ht="21.95" customHeight="1" x14ac:dyDescent="0.2">
      <c r="A189" s="242"/>
      <c r="B189" s="241"/>
      <c r="C189" s="241"/>
      <c r="D189" s="241"/>
      <c r="E189" s="241"/>
      <c r="F189" s="243"/>
      <c r="G189" s="242"/>
      <c r="H189" s="242"/>
      <c r="I189" s="242"/>
      <c r="J189" s="242"/>
      <c r="K189" s="242"/>
      <c r="L189" s="242"/>
    </row>
    <row r="190" spans="1:12" x14ac:dyDescent="0.2">
      <c r="A190" s="244"/>
      <c r="B190" s="244"/>
      <c r="C190" s="244"/>
      <c r="D190" s="244"/>
      <c r="E190" s="245"/>
      <c r="F190" s="245"/>
      <c r="G190" s="246"/>
      <c r="H190" s="247"/>
      <c r="I190" s="247"/>
      <c r="J190" s="247"/>
      <c r="K190" s="247"/>
      <c r="L190" s="247"/>
    </row>
    <row r="191" spans="1:12" ht="21.95" customHeight="1" x14ac:dyDescent="0.2">
      <c r="A191" s="248"/>
      <c r="B191" s="248"/>
      <c r="C191" s="248"/>
      <c r="D191" s="249"/>
      <c r="E191" s="245"/>
      <c r="F191" s="250"/>
      <c r="G191" s="246"/>
      <c r="H191" s="247"/>
      <c r="I191" s="247"/>
      <c r="J191" s="247"/>
      <c r="K191" s="247"/>
      <c r="L191" s="247"/>
    </row>
    <row r="192" spans="1:12" x14ac:dyDescent="0.2">
      <c r="A192" s="244"/>
      <c r="B192" s="244"/>
      <c r="C192" s="244"/>
      <c r="D192" s="251"/>
      <c r="E192" s="251"/>
      <c r="F192" s="251"/>
      <c r="G192" s="246"/>
      <c r="H192" s="247"/>
      <c r="I192" s="247"/>
      <c r="J192" s="247"/>
      <c r="K192" s="247"/>
      <c r="L192" s="247"/>
    </row>
    <row r="193" spans="1:12" x14ac:dyDescent="0.2">
      <c r="A193" s="244"/>
      <c r="B193" s="244"/>
      <c r="C193" s="244"/>
      <c r="D193" s="251"/>
      <c r="E193" s="251"/>
      <c r="F193" s="251"/>
      <c r="G193" s="246"/>
      <c r="H193" s="247"/>
      <c r="I193" s="247"/>
      <c r="J193" s="247"/>
      <c r="K193" s="247"/>
      <c r="L193" s="247"/>
    </row>
    <row r="194" spans="1:12" x14ac:dyDescent="0.2">
      <c r="A194" s="252"/>
      <c r="B194" s="253"/>
      <c r="C194" s="253"/>
      <c r="D194" s="251"/>
      <c r="E194" s="254"/>
      <c r="F194" s="254"/>
      <c r="G194" s="246"/>
      <c r="H194" s="247"/>
      <c r="I194" s="247"/>
      <c r="J194" s="247"/>
      <c r="K194" s="247"/>
      <c r="L194" s="247"/>
    </row>
    <row r="195" spans="1:12" ht="22.5" customHeight="1" x14ac:dyDescent="0.2">
      <c r="A195" s="244"/>
      <c r="B195" s="255"/>
      <c r="C195" s="255"/>
      <c r="D195" s="251"/>
      <c r="E195" s="251"/>
      <c r="F195" s="251"/>
      <c r="G195" s="256"/>
      <c r="H195" s="247"/>
      <c r="I195" s="247"/>
      <c r="J195" s="247"/>
      <c r="K195" s="247"/>
      <c r="L195" s="247"/>
    </row>
    <row r="196" spans="1:12" x14ac:dyDescent="0.2">
      <c r="A196" s="10"/>
      <c r="B196" s="10"/>
      <c r="C196" s="10"/>
      <c r="D196" s="91"/>
      <c r="E196" s="91"/>
      <c r="F196" s="91"/>
      <c r="G196"/>
    </row>
    <row r="197" spans="1:12" x14ac:dyDescent="0.2">
      <c r="A197" s="85"/>
      <c r="B197" s="10"/>
      <c r="C197" s="10"/>
      <c r="D197" s="39"/>
      <c r="E197" s="40"/>
      <c r="F197" s="40"/>
      <c r="G197"/>
    </row>
    <row r="198" spans="1:12" x14ac:dyDescent="0.2">
      <c r="A198" s="85"/>
      <c r="B198" s="10"/>
      <c r="C198" s="10"/>
      <c r="D198" s="39"/>
      <c r="E198" s="40"/>
      <c r="F198" s="40"/>
      <c r="G198"/>
    </row>
    <row r="199" spans="1:12" ht="15.75" hidden="1" thickBot="1" x14ac:dyDescent="0.25">
      <c r="D199" s="41"/>
      <c r="G199"/>
    </row>
    <row r="200" spans="1:12" ht="48" hidden="1" customHeight="1" thickTop="1" thickBot="1" x14ac:dyDescent="0.25">
      <c r="B200" s="231"/>
      <c r="C200" s="227"/>
      <c r="D200" s="227"/>
      <c r="E200" s="229" t="s">
        <v>234</v>
      </c>
      <c r="F200" s="230"/>
    </row>
    <row r="201" spans="1:12" ht="3.75" hidden="1" customHeight="1" thickTop="1" thickBot="1" x14ac:dyDescent="0.25">
      <c r="B201" s="227"/>
      <c r="C201" s="227"/>
      <c r="D201" s="227"/>
      <c r="E201" s="232"/>
      <c r="F201" s="232"/>
    </row>
    <row r="202" spans="1:12" ht="13.5" hidden="1" customHeight="1" x14ac:dyDescent="0.2">
      <c r="B202" s="211" t="s">
        <v>164</v>
      </c>
      <c r="C202" s="212"/>
      <c r="D202" s="212"/>
      <c r="E202" s="213" t="s">
        <v>263</v>
      </c>
      <c r="F202" s="214"/>
    </row>
    <row r="203" spans="1:12" ht="13.5" hidden="1" customHeight="1" x14ac:dyDescent="0.2">
      <c r="B203" s="199" t="s">
        <v>165</v>
      </c>
      <c r="C203" s="200"/>
      <c r="D203" s="200"/>
      <c r="E203" s="209">
        <v>45671</v>
      </c>
      <c r="F203" s="210"/>
    </row>
    <row r="204" spans="1:12" ht="13.5" hidden="1" customHeight="1" x14ac:dyDescent="0.2">
      <c r="B204" s="199" t="s">
        <v>166</v>
      </c>
      <c r="C204" s="200"/>
      <c r="D204" s="200"/>
      <c r="E204" s="201"/>
      <c r="F204" s="202"/>
    </row>
    <row r="205" spans="1:12" ht="13.5" hidden="1" customHeight="1" x14ac:dyDescent="0.2">
      <c r="B205" s="199" t="s">
        <v>167</v>
      </c>
      <c r="C205" s="200"/>
      <c r="D205" s="200"/>
      <c r="E205" s="201"/>
      <c r="F205" s="202"/>
    </row>
    <row r="206" spans="1:12" ht="13.5" hidden="1" customHeight="1" x14ac:dyDescent="0.2">
      <c r="B206" s="199" t="s">
        <v>168</v>
      </c>
      <c r="C206" s="200"/>
      <c r="D206" s="200"/>
      <c r="E206" s="201"/>
      <c r="F206" s="202"/>
    </row>
    <row r="207" spans="1:12" ht="13.5" hidden="1" customHeight="1" x14ac:dyDescent="0.2">
      <c r="B207" s="199" t="s">
        <v>169</v>
      </c>
      <c r="C207" s="200"/>
      <c r="D207" s="200"/>
      <c r="E207" s="209"/>
      <c r="F207" s="210"/>
    </row>
    <row r="208" spans="1:12" ht="13.5" hidden="1" customHeight="1" x14ac:dyDescent="0.2">
      <c r="B208" s="199" t="s">
        <v>170</v>
      </c>
      <c r="C208" s="200"/>
      <c r="D208" s="200"/>
      <c r="E208" s="209"/>
      <c r="F208" s="210"/>
    </row>
    <row r="209" spans="2:6" ht="13.5" hidden="1" customHeight="1" x14ac:dyDescent="0.2">
      <c r="B209" s="199" t="s">
        <v>171</v>
      </c>
      <c r="C209" s="200"/>
      <c r="D209" s="200"/>
      <c r="E209" s="201"/>
      <c r="F209" s="202"/>
    </row>
    <row r="210" spans="2:6" ht="13.5" hidden="1" customHeight="1" x14ac:dyDescent="0.2">
      <c r="B210" s="203" t="s">
        <v>172</v>
      </c>
      <c r="C210" s="204"/>
      <c r="D210" s="204"/>
      <c r="E210" s="205"/>
      <c r="F210" s="206"/>
    </row>
    <row r="211" spans="2:6" ht="3.75" hidden="1" customHeight="1" x14ac:dyDescent="0.2">
      <c r="B211" s="207"/>
      <c r="C211" s="207"/>
      <c r="D211" s="207"/>
      <c r="E211" s="208"/>
      <c r="F211" s="208"/>
    </row>
    <row r="212" spans="2:6" ht="13.5" hidden="1" customHeight="1" x14ac:dyDescent="0.2">
      <c r="B212" s="211" t="s">
        <v>164</v>
      </c>
      <c r="C212" s="212"/>
      <c r="D212" s="212"/>
      <c r="E212" s="213" t="s">
        <v>263</v>
      </c>
      <c r="F212" s="214"/>
    </row>
    <row r="213" spans="2:6" ht="13.5" hidden="1" customHeight="1" x14ac:dyDescent="0.2">
      <c r="B213" s="199" t="s">
        <v>165</v>
      </c>
      <c r="C213" s="200"/>
      <c r="D213" s="200"/>
      <c r="E213" s="209">
        <v>45671</v>
      </c>
      <c r="F213" s="210"/>
    </row>
    <row r="214" spans="2:6" ht="13.5" hidden="1" customHeight="1" x14ac:dyDescent="0.2">
      <c r="B214" s="199" t="s">
        <v>166</v>
      </c>
      <c r="C214" s="200"/>
      <c r="D214" s="200"/>
      <c r="E214" s="201"/>
      <c r="F214" s="202"/>
    </row>
    <row r="215" spans="2:6" ht="13.5" hidden="1" customHeight="1" x14ac:dyDescent="0.2">
      <c r="B215" s="199" t="s">
        <v>167</v>
      </c>
      <c r="C215" s="200"/>
      <c r="D215" s="200"/>
      <c r="E215" s="201"/>
      <c r="F215" s="202"/>
    </row>
    <row r="216" spans="2:6" ht="13.5" hidden="1" customHeight="1" x14ac:dyDescent="0.2">
      <c r="B216" s="199" t="s">
        <v>168</v>
      </c>
      <c r="C216" s="200"/>
      <c r="D216" s="200"/>
      <c r="E216" s="201"/>
      <c r="F216" s="202"/>
    </row>
    <row r="217" spans="2:6" ht="13.5" hidden="1" customHeight="1" x14ac:dyDescent="0.2">
      <c r="B217" s="199" t="s">
        <v>169</v>
      </c>
      <c r="C217" s="200"/>
      <c r="D217" s="200"/>
      <c r="E217" s="209"/>
      <c r="F217" s="210"/>
    </row>
    <row r="218" spans="2:6" ht="13.5" hidden="1" customHeight="1" x14ac:dyDescent="0.2">
      <c r="B218" s="199" t="s">
        <v>170</v>
      </c>
      <c r="C218" s="200"/>
      <c r="D218" s="200"/>
      <c r="E218" s="209"/>
      <c r="F218" s="210"/>
    </row>
    <row r="219" spans="2:6" ht="13.5" hidden="1" customHeight="1" x14ac:dyDescent="0.2">
      <c r="B219" s="199" t="s">
        <v>171</v>
      </c>
      <c r="C219" s="200"/>
      <c r="D219" s="200"/>
      <c r="E219" s="201"/>
      <c r="F219" s="202"/>
    </row>
    <row r="220" spans="2:6" ht="13.5" hidden="1" customHeight="1" x14ac:dyDescent="0.2">
      <c r="B220" s="203" t="s">
        <v>172</v>
      </c>
      <c r="C220" s="204"/>
      <c r="D220" s="204"/>
      <c r="E220" s="205"/>
      <c r="F220" s="206"/>
    </row>
    <row r="221" spans="2:6" ht="3.75" hidden="1" customHeight="1" x14ac:dyDescent="0.2">
      <c r="B221" s="207"/>
      <c r="C221" s="207"/>
      <c r="D221" s="207"/>
      <c r="E221" s="208"/>
      <c r="F221" s="208"/>
    </row>
    <row r="222" spans="2:6" hidden="1" x14ac:dyDescent="0.2"/>
  </sheetData>
  <mergeCells count="99">
    <mergeCell ref="B195:C195"/>
    <mergeCell ref="E188:F188"/>
    <mergeCell ref="E189:F189"/>
    <mergeCell ref="A191:C191"/>
    <mergeCell ref="A188:D188"/>
    <mergeCell ref="B189:D189"/>
    <mergeCell ref="B194:C194"/>
    <mergeCell ref="B183:D183"/>
    <mergeCell ref="A149:A151"/>
    <mergeCell ref="B149:B151"/>
    <mergeCell ref="B184:D184"/>
    <mergeCell ref="F149:F151"/>
    <mergeCell ref="F174:F176"/>
    <mergeCell ref="A174:A176"/>
    <mergeCell ref="C149:C151"/>
    <mergeCell ref="E148:F148"/>
    <mergeCell ref="D15:D17"/>
    <mergeCell ref="F15:F17"/>
    <mergeCell ref="E15:E17"/>
    <mergeCell ref="C37:C39"/>
    <mergeCell ref="D37:D39"/>
    <mergeCell ref="E36:F36"/>
    <mergeCell ref="E81:F81"/>
    <mergeCell ref="E115:F115"/>
    <mergeCell ref="F82:F84"/>
    <mergeCell ref="A37:A39"/>
    <mergeCell ref="B37:B39"/>
    <mergeCell ref="A3:F3"/>
    <mergeCell ref="C15:C17"/>
    <mergeCell ref="B10:D10"/>
    <mergeCell ref="B13:C13"/>
    <mergeCell ref="A15:A17"/>
    <mergeCell ref="B6:D6"/>
    <mergeCell ref="B11:D11"/>
    <mergeCell ref="B15:B17"/>
    <mergeCell ref="E37:E39"/>
    <mergeCell ref="F37:F39"/>
    <mergeCell ref="A82:A84"/>
    <mergeCell ref="B82:B84"/>
    <mergeCell ref="C82:C84"/>
    <mergeCell ref="D82:D84"/>
    <mergeCell ref="E82:E84"/>
    <mergeCell ref="A116:A118"/>
    <mergeCell ref="B116:B118"/>
    <mergeCell ref="C116:C118"/>
    <mergeCell ref="D116:D118"/>
    <mergeCell ref="E116:E118"/>
    <mergeCell ref="F116:F118"/>
    <mergeCell ref="B202:D202"/>
    <mergeCell ref="E202:F202"/>
    <mergeCell ref="B203:D203"/>
    <mergeCell ref="E203:F203"/>
    <mergeCell ref="B201:D201"/>
    <mergeCell ref="E173:F173"/>
    <mergeCell ref="B174:B176"/>
    <mergeCell ref="C174:C176"/>
    <mergeCell ref="D174:D176"/>
    <mergeCell ref="E174:E176"/>
    <mergeCell ref="E200:F200"/>
    <mergeCell ref="B200:D200"/>
    <mergeCell ref="E201:F201"/>
    <mergeCell ref="E149:E151"/>
    <mergeCell ref="D149:D151"/>
    <mergeCell ref="B204:D204"/>
    <mergeCell ref="E204:F204"/>
    <mergeCell ref="B205:D205"/>
    <mergeCell ref="E205:F205"/>
    <mergeCell ref="B206:D206"/>
    <mergeCell ref="E206:F206"/>
    <mergeCell ref="B207:D207"/>
    <mergeCell ref="E207:F207"/>
    <mergeCell ref="B208:D208"/>
    <mergeCell ref="E208:F208"/>
    <mergeCell ref="B209:D209"/>
    <mergeCell ref="E209:F209"/>
    <mergeCell ref="B210:D210"/>
    <mergeCell ref="E210:F210"/>
    <mergeCell ref="B211:D211"/>
    <mergeCell ref="E211:F211"/>
    <mergeCell ref="B212:D212"/>
    <mergeCell ref="E212:F212"/>
    <mergeCell ref="B213:D213"/>
    <mergeCell ref="E213:F213"/>
    <mergeCell ref="B214:D214"/>
    <mergeCell ref="E214:F214"/>
    <mergeCell ref="B215:D215"/>
    <mergeCell ref="E215:F215"/>
    <mergeCell ref="B216:D216"/>
    <mergeCell ref="E216:F216"/>
    <mergeCell ref="B217:D217"/>
    <mergeCell ref="E217:F217"/>
    <mergeCell ref="B218:D218"/>
    <mergeCell ref="E218:F218"/>
    <mergeCell ref="B219:D219"/>
    <mergeCell ref="E219:F219"/>
    <mergeCell ref="B220:D220"/>
    <mergeCell ref="E220:F220"/>
    <mergeCell ref="B221:D221"/>
    <mergeCell ref="E221:F221"/>
  </mergeCells>
  <phoneticPr fontId="0" type="noConversion"/>
  <pageMargins left="0.39370078740157483" right="0" top="0" bottom="0.39370078740157483" header="0" footer="0"/>
  <pageSetup paperSize="9" scale="86" orientation="landscape" blackAndWhite="1" horizontalDpi="300" verticalDpi="300" r:id="rId1"/>
  <headerFooter alignWithMargins="0"/>
  <rowBreaks count="5" manualBreakCount="5">
    <brk id="34" max="16383" man="1"/>
    <brk id="79" max="16383" man="1"/>
    <brk id="113" max="16383" man="1"/>
    <brk id="146" max="16383" man="1"/>
    <brk id="1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nnm</dc:creator>
  <cp:lastModifiedBy>user</cp:lastModifiedBy>
  <cp:lastPrinted>2025-01-20T08:32:10Z</cp:lastPrinted>
  <dcterms:created xsi:type="dcterms:W3CDTF">2007-06-20T08:24:42Z</dcterms:created>
  <dcterms:modified xsi:type="dcterms:W3CDTF">2025-01-20T08:34:00Z</dcterms:modified>
</cp:coreProperties>
</file>